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CARES Act advisory\SBA CARES\Bank targets\CenterState Bank\"/>
    </mc:Choice>
  </mc:AlternateContent>
  <bookViews>
    <workbookView xWindow="0" yWindow="0" windowWidth="28800" windowHeight="12435"/>
  </bookViews>
  <sheets>
    <sheet name="Document Checklist 3508"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1" i="1" l="1"/>
  <c r="E280" i="1"/>
  <c r="F262" i="1"/>
  <c r="E261" i="1"/>
  <c r="F229" i="1"/>
  <c r="E228" i="1"/>
  <c r="F215" i="1"/>
  <c r="E214" i="1"/>
  <c r="E203" i="1"/>
  <c r="F191" i="1"/>
  <c r="E190" i="1"/>
  <c r="F177" i="1"/>
  <c r="E165" i="1"/>
  <c r="E150" i="1"/>
  <c r="E114" i="1"/>
  <c r="E93" i="1"/>
  <c r="C115" i="1" l="1"/>
  <c r="G128" i="1" l="1"/>
  <c r="G151" i="1"/>
  <c r="G137" i="1"/>
  <c r="E127" i="1" l="1"/>
  <c r="E136" i="1"/>
  <c r="G104" i="1"/>
  <c r="G105" i="1"/>
  <c r="G106" i="1"/>
  <c r="G103" i="1"/>
  <c r="F94" i="1"/>
  <c r="F75" i="1"/>
  <c r="G57" i="1"/>
  <c r="F56" i="1"/>
  <c r="F282" i="1" l="1"/>
  <c r="F35" i="1"/>
  <c r="E176" i="1" l="1"/>
  <c r="G95" i="1"/>
  <c r="G76" i="1"/>
  <c r="E74" i="1"/>
  <c r="E55" i="1"/>
  <c r="E46" i="1"/>
  <c r="G36" i="1"/>
  <c r="E34" i="1"/>
</calcChain>
</file>

<file path=xl/comments1.xml><?xml version="1.0" encoding="utf-8"?>
<comments xmlns="http://schemas.openxmlformats.org/spreadsheetml/2006/main">
  <authors>
    <author>Danielle DeSonia</author>
  </authors>
  <commentList>
    <comment ref="D18" authorId="0" shapeId="0">
      <text>
        <r>
          <rPr>
            <b/>
            <sz val="9"/>
            <color indexed="81"/>
            <rFont val="Tahoma"/>
            <family val="2"/>
          </rPr>
          <t>Danielle DeSonia:</t>
        </r>
        <r>
          <rPr>
            <sz val="9"/>
            <color indexed="81"/>
            <rFont val="Tahoma"/>
            <family val="2"/>
          </rPr>
          <t xml:space="preserve">
Bank account statements OR third-party payroll service provider reports documenting the amount of cash compensation paid to employees</t>
        </r>
      </text>
    </comment>
    <comment ref="D38" authorId="0" shapeId="0">
      <text>
        <r>
          <rPr>
            <b/>
            <sz val="9"/>
            <color indexed="81"/>
            <rFont val="Tahoma"/>
            <family val="2"/>
          </rPr>
          <t>Danielle DeSonia:</t>
        </r>
        <r>
          <rPr>
            <sz val="9"/>
            <color indexed="81"/>
            <rFont val="Tahoma"/>
            <family val="2"/>
          </rPr>
          <t xml:space="preserve">
Tax forms (or equivalent third-party payroll service provider reports) for the periods that overlap with the Covered Period or the Alternative Payroll Covered Period</t>
        </r>
      </text>
    </comment>
    <comment ref="E39" authorId="0" shapeId="0">
      <text>
        <r>
          <rPr>
            <b/>
            <sz val="9"/>
            <color indexed="81"/>
            <rFont val="Tahoma"/>
            <family val="2"/>
          </rPr>
          <t>Danielle DeSonia:</t>
        </r>
        <r>
          <rPr>
            <sz val="9"/>
            <color indexed="81"/>
            <rFont val="Tahoma"/>
            <family val="2"/>
          </rPr>
          <t xml:space="preserve">
Payroll tax filings reported, or that will be reported, to the IRS (typically, Form 941).
Note support should be provided for any quarter that overlaps with the covered period.
Jan-Mar = Q1
Apr-Jun = Q2
Jul-Sep = Q3
Oct-Dec = Q4</t>
        </r>
      </text>
    </comment>
    <comment ref="F41" authorId="0" shapeId="0">
      <text>
        <r>
          <rPr>
            <b/>
            <sz val="9"/>
            <color indexed="81"/>
            <rFont val="Tahoma"/>
            <family val="2"/>
          </rPr>
          <t>Danielle DeSonia:</t>
        </r>
        <r>
          <rPr>
            <sz val="9"/>
            <color indexed="81"/>
            <rFont val="Tahoma"/>
            <family val="2"/>
          </rPr>
          <t xml:space="preserve">
Box 1 from Form 941</t>
        </r>
      </text>
    </comment>
    <comment ref="G41" authorId="0" shapeId="0">
      <text>
        <r>
          <rPr>
            <b/>
            <sz val="9"/>
            <color indexed="81"/>
            <rFont val="Tahoma"/>
            <family val="2"/>
          </rPr>
          <t>Danielle DeSonia:</t>
        </r>
        <r>
          <rPr>
            <sz val="9"/>
            <color indexed="81"/>
            <rFont val="Tahoma"/>
            <family val="2"/>
          </rPr>
          <t xml:space="preserve">
Box 2 from Form 941</t>
        </r>
      </text>
    </comment>
    <comment ref="E48" authorId="0" shapeId="0">
      <text>
        <r>
          <rPr>
            <b/>
            <sz val="9"/>
            <color indexed="81"/>
            <rFont val="Tahoma"/>
            <family val="2"/>
          </rPr>
          <t>Danielle DeSonia:</t>
        </r>
        <r>
          <rPr>
            <sz val="9"/>
            <color indexed="81"/>
            <rFont val="Tahoma"/>
            <family val="2"/>
          </rPr>
          <t xml:space="preserve">
State quarterly business and individual employee wage reporting and unemployment insurance tax filings reported, or that will be reported, to the relevant state.
Filing name will vary by state.</t>
        </r>
      </text>
    </comment>
    <comment ref="D59" authorId="0" shapeId="0">
      <text>
        <r>
          <rPr>
            <b/>
            <sz val="9"/>
            <color indexed="81"/>
            <rFont val="Tahoma"/>
            <family val="2"/>
          </rPr>
          <t>Danielle DeSonia:</t>
        </r>
        <r>
          <rPr>
            <sz val="9"/>
            <color indexed="81"/>
            <rFont val="Tahoma"/>
            <family val="2"/>
          </rPr>
          <t xml:space="preserve">
Payment receipts, cancelled checks, OR account statements documenting the amount of employer contributions to employee health insurance that the Borrower included in the forgiveness amount.</t>
        </r>
      </text>
    </comment>
    <comment ref="D78" authorId="0" shapeId="0">
      <text>
        <r>
          <rPr>
            <b/>
            <sz val="9"/>
            <color indexed="81"/>
            <rFont val="Tahoma"/>
            <family val="2"/>
          </rPr>
          <t>Danielle DeSonia:</t>
        </r>
        <r>
          <rPr>
            <sz val="9"/>
            <color indexed="81"/>
            <rFont val="Tahoma"/>
            <family val="2"/>
          </rPr>
          <t xml:space="preserve">
Payment receipts, cancelled checks, OR account statements documenting the amount of employer contributions to retirement plans that the Borrower included in the forgiveness amount.</t>
        </r>
      </text>
    </comment>
    <comment ref="D97" authorId="0" shapeId="0">
      <text>
        <r>
          <rPr>
            <b/>
            <sz val="9"/>
            <color indexed="81"/>
            <rFont val="Tahoma"/>
            <family val="2"/>
          </rPr>
          <t>Danielle DeSonia:</t>
        </r>
        <r>
          <rPr>
            <sz val="9"/>
            <color indexed="81"/>
            <rFont val="Tahoma"/>
            <family val="2"/>
          </rPr>
          <t xml:space="preserve">
This item is not explicitly stated on the Form 3508 or 3508 EZ Instructions however this is needed to verify that income was at least $100,000 in 2019.  </t>
        </r>
      </text>
    </comment>
    <comment ref="D116" authorId="0" shapeId="0">
      <text>
        <r>
          <rPr>
            <b/>
            <sz val="9"/>
            <color indexed="81"/>
            <rFont val="Tahoma"/>
            <family val="2"/>
          </rPr>
          <t>Danielle DeSonia:</t>
        </r>
        <r>
          <rPr>
            <sz val="9"/>
            <color indexed="81"/>
            <rFont val="Tahoma"/>
            <family val="2"/>
          </rPr>
          <t xml:space="preserve">
Documentation can include Employee Census Data, Payroll Registers, or any other report that would support the current employees and their status as part time or full time and number of hours worked.</t>
        </r>
      </text>
    </comment>
    <comment ref="D118" authorId="0" shapeId="0">
      <text>
        <r>
          <rPr>
            <b/>
            <sz val="9"/>
            <color indexed="81"/>
            <rFont val="Tahoma"/>
            <family val="2"/>
          </rPr>
          <t>Danielle DeSonia:</t>
        </r>
        <r>
          <rPr>
            <sz val="9"/>
            <color indexed="81"/>
            <rFont val="Tahoma"/>
            <family val="2"/>
          </rPr>
          <t xml:space="preserve">
Both 6) and 7) are not required.  Borrow should select the reference period (option A 2/15/19-6/30/19 or option B 1/1/20-2/29/20) that is most beneficial to the FTE Reduction Quotient Calculation
</t>
        </r>
      </text>
    </comment>
    <comment ref="D130" authorId="0" shapeId="0">
      <text>
        <r>
          <rPr>
            <b/>
            <sz val="9"/>
            <color indexed="81"/>
            <rFont val="Tahoma"/>
            <family val="2"/>
          </rPr>
          <t>Danielle DeSonia:</t>
        </r>
        <r>
          <rPr>
            <sz val="9"/>
            <color indexed="81"/>
            <rFont val="Tahoma"/>
            <family val="2"/>
          </rPr>
          <t xml:space="preserve">
Both 6) and 7) are not required.  Borrow should select the reference period (option A 2/15/19-6/30/19 or option B 1/1/20-2/29/20) that is most beneficial to the FTE Reduction Quotient Calculation.
If you are using the reference period from 2/15/19 through 6/30/19 you do not need to provide support for the reference period from 1/1/20-2/29/20.</t>
        </r>
      </text>
    </comment>
    <comment ref="D139" authorId="0" shapeId="0">
      <text>
        <r>
          <rPr>
            <b/>
            <sz val="9"/>
            <color indexed="81"/>
            <rFont val="Tahoma"/>
            <family val="2"/>
          </rPr>
          <t>Danielle DeSonia:</t>
        </r>
        <r>
          <rPr>
            <sz val="9"/>
            <color indexed="81"/>
            <rFont val="Tahoma"/>
            <family val="2"/>
          </rPr>
          <t xml:space="preserve">
Please  skip 8) if you are not a seasonal employer.  
In the case of a seasonal employer, the average number of FTE employees on payroll per month employed by the Borrower between February 15, 2019 and June 30, 2019; between January 1, 2020 and February 29, 2020; or any consecutive twelve week period between May 1, 2019 and September 15, 2019.</t>
        </r>
      </text>
    </comment>
    <comment ref="D155" authorId="0" shapeId="0">
      <text>
        <r>
          <rPr>
            <b/>
            <sz val="9"/>
            <color indexed="81"/>
            <rFont val="Tahoma"/>
            <family val="2"/>
          </rPr>
          <t>Danielle DeSonia:</t>
        </r>
        <r>
          <rPr>
            <sz val="9"/>
            <color indexed="81"/>
            <rFont val="Tahoma"/>
            <family val="2"/>
          </rPr>
          <t xml:space="preserve">
Borrower can skip this if the business does not own a building or is not making mortgage payments on an owned building</t>
        </r>
      </text>
    </comment>
    <comment ref="E167" authorId="0" shapeId="0">
      <text>
        <r>
          <rPr>
            <b/>
            <sz val="9"/>
            <color indexed="81"/>
            <rFont val="Tahoma"/>
            <family val="2"/>
          </rPr>
          <t>Danielle DeSonia:</t>
        </r>
        <r>
          <rPr>
            <sz val="9"/>
            <color indexed="81"/>
            <rFont val="Tahoma"/>
            <family val="2"/>
          </rPr>
          <t xml:space="preserve">
Receipts or cancelled checks verifying eligible payments from the Covered Period; OR</t>
        </r>
      </text>
    </comment>
    <comment ref="E179" authorId="0" shapeId="0">
      <text>
        <r>
          <rPr>
            <b/>
            <sz val="9"/>
            <color indexed="81"/>
            <rFont val="Tahoma"/>
            <family val="2"/>
          </rPr>
          <t>Danielle DeSonia:</t>
        </r>
        <r>
          <rPr>
            <sz val="9"/>
            <color indexed="81"/>
            <rFont val="Tahoma"/>
            <family val="2"/>
          </rPr>
          <t xml:space="preserve">
Lender account statements from February 2020 and the months of the Covered Period through one month after the end of the Covered Period verifying interest amounts and eligible payments.
If proof of payment or cancelled checks were provided above you do not need to provide the lender account statements.</t>
        </r>
      </text>
    </comment>
    <comment ref="G182" authorId="0" shapeId="0">
      <text>
        <r>
          <rPr>
            <b/>
            <sz val="9"/>
            <color indexed="81"/>
            <rFont val="Tahoma"/>
            <family val="2"/>
          </rPr>
          <t>Danielle DeSonia:</t>
        </r>
        <r>
          <rPr>
            <sz val="9"/>
            <color indexed="81"/>
            <rFont val="Tahoma"/>
            <family val="2"/>
          </rPr>
          <t xml:space="preserve">
February 2020 statement required</t>
        </r>
      </text>
    </comment>
    <comment ref="G188" authorId="0" shapeId="0">
      <text>
        <r>
          <rPr>
            <b/>
            <sz val="9"/>
            <color indexed="81"/>
            <rFont val="Tahoma"/>
            <family val="2"/>
          </rPr>
          <t>Danielle DeSonia:</t>
        </r>
        <r>
          <rPr>
            <sz val="9"/>
            <color indexed="81"/>
            <rFont val="Tahoma"/>
            <family val="2"/>
          </rPr>
          <t xml:space="preserve">
Last statement provided should be for the month immediately following the end of the covered period</t>
        </r>
      </text>
    </comment>
    <comment ref="F191" authorId="0" shapeId="0">
      <text>
        <r>
          <rPr>
            <b/>
            <sz val="9"/>
            <color indexed="81"/>
            <rFont val="Tahoma"/>
            <family val="2"/>
          </rPr>
          <t>Danielle DeSonia:</t>
        </r>
        <r>
          <rPr>
            <sz val="9"/>
            <color indexed="81"/>
            <rFont val="Tahoma"/>
            <family val="2"/>
          </rPr>
          <t xml:space="preserve">
Total should not include February or month after covered period UNLESS paid during covered period.</t>
        </r>
      </text>
    </comment>
    <comment ref="E194" authorId="0" shapeId="0">
      <text>
        <r>
          <rPr>
            <b/>
            <sz val="9"/>
            <color indexed="81"/>
            <rFont val="Tahoma"/>
            <family val="2"/>
          </rPr>
          <t>Danielle DeSonia:</t>
        </r>
        <r>
          <rPr>
            <sz val="9"/>
            <color indexed="81"/>
            <rFont val="Tahoma"/>
            <family val="2"/>
          </rPr>
          <t xml:space="preserve">
Copy of current lease agreement and receipts or cancelled checks verifying eligible payments from the Covered Period; AND</t>
        </r>
      </text>
    </comment>
    <comment ref="E217" authorId="0" shapeId="0">
      <text>
        <r>
          <rPr>
            <b/>
            <sz val="9"/>
            <color indexed="81"/>
            <rFont val="Tahoma"/>
            <family val="2"/>
          </rPr>
          <t>Danielle DeSonia:</t>
        </r>
        <r>
          <rPr>
            <sz val="9"/>
            <color indexed="81"/>
            <rFont val="Tahoma"/>
            <family val="2"/>
          </rPr>
          <t xml:space="preserve">
Lessor account statements from February 2020 and from the Covered Period through one month after the end of the Covered Period verifying eligible payments. 
If you provided the proof of payment or cancelled checks above you do not need to provide the account statements.</t>
        </r>
      </text>
    </comment>
    <comment ref="G220" authorId="0" shapeId="0">
      <text>
        <r>
          <rPr>
            <b/>
            <sz val="9"/>
            <color indexed="81"/>
            <rFont val="Tahoma"/>
            <family val="2"/>
          </rPr>
          <t>Danielle DeSonia:</t>
        </r>
        <r>
          <rPr>
            <sz val="9"/>
            <color indexed="81"/>
            <rFont val="Tahoma"/>
            <family val="2"/>
          </rPr>
          <t xml:space="preserve">
February 2020 Statement required</t>
        </r>
      </text>
    </comment>
    <comment ref="G226" authorId="0" shapeId="0">
      <text>
        <r>
          <rPr>
            <b/>
            <sz val="9"/>
            <color indexed="81"/>
            <rFont val="Tahoma"/>
            <family val="2"/>
          </rPr>
          <t>Danielle DeSonia:</t>
        </r>
        <r>
          <rPr>
            <sz val="9"/>
            <color indexed="81"/>
            <rFont val="Tahoma"/>
            <family val="2"/>
          </rPr>
          <t xml:space="preserve">
Last statement provided should be for the month immediately following the end of the covered period</t>
        </r>
      </text>
    </comment>
    <comment ref="F229" authorId="0" shapeId="0">
      <text>
        <r>
          <rPr>
            <b/>
            <sz val="9"/>
            <color indexed="81"/>
            <rFont val="Tahoma"/>
            <family val="2"/>
          </rPr>
          <t>Danielle DeSonia:</t>
        </r>
        <r>
          <rPr>
            <sz val="9"/>
            <color indexed="81"/>
            <rFont val="Tahoma"/>
            <family val="2"/>
          </rPr>
          <t xml:space="preserve">
Total should not include February or month after covered period UNLESS paid during covered period.</t>
        </r>
      </text>
    </comment>
    <comment ref="E239" authorId="0" shapeId="0">
      <text>
        <r>
          <rPr>
            <b/>
            <sz val="9"/>
            <color indexed="81"/>
            <rFont val="Tahoma"/>
            <family val="2"/>
          </rPr>
          <t>Danielle DeSonia:</t>
        </r>
        <r>
          <rPr>
            <sz val="9"/>
            <color indexed="81"/>
            <rFont val="Tahoma"/>
            <family val="2"/>
          </rPr>
          <t xml:space="preserve">
 Copy of invoices from February 2020 and those paid during the Covered Period or incurred during the Covered Period and paid on or before the next regular billing date</t>
        </r>
      </text>
    </comment>
    <comment ref="F262" authorId="0" shapeId="0">
      <text>
        <r>
          <rPr>
            <b/>
            <sz val="9"/>
            <color indexed="81"/>
            <rFont val="Tahoma"/>
            <family val="2"/>
          </rPr>
          <t>Danielle DeSonia:</t>
        </r>
        <r>
          <rPr>
            <sz val="9"/>
            <color indexed="81"/>
            <rFont val="Tahoma"/>
            <family val="2"/>
          </rPr>
          <t xml:space="preserve">
February invoices are not included in covered period UNLESS they were paid during the covered period</t>
        </r>
      </text>
    </comment>
    <comment ref="E264" authorId="0" shapeId="0">
      <text>
        <r>
          <rPr>
            <b/>
            <sz val="9"/>
            <color indexed="81"/>
            <rFont val="Tahoma"/>
            <family val="2"/>
          </rPr>
          <t>Danielle DeSonia:</t>
        </r>
        <r>
          <rPr>
            <sz val="9"/>
            <color indexed="81"/>
            <rFont val="Tahoma"/>
            <family val="2"/>
          </rPr>
          <t xml:space="preserve">
 Receipts, cancelled checks, or account statements verifying those eligible payments or incurred during the Covered Period and paid on or before the next regular billing date</t>
        </r>
      </text>
    </comment>
  </commentList>
</comments>
</file>

<file path=xl/sharedStrings.xml><?xml version="1.0" encoding="utf-8"?>
<sst xmlns="http://schemas.openxmlformats.org/spreadsheetml/2006/main" count="379" uniqueCount="202">
  <si>
    <t>Business Legal Name ("Borrower"):</t>
  </si>
  <si>
    <t>PPP Loan Amount:</t>
  </si>
  <si>
    <t>Date Funds Received:</t>
  </si>
  <si>
    <r>
      <t xml:space="preserve">Documents that Each Borrower </t>
    </r>
    <r>
      <rPr>
        <b/>
        <u/>
        <sz val="14"/>
        <rFont val="Calibri"/>
        <family val="2"/>
        <scheme val="minor"/>
      </rPr>
      <t>Must Submit</t>
    </r>
    <r>
      <rPr>
        <b/>
        <sz val="14"/>
        <rFont val="Calibri"/>
        <family val="2"/>
        <scheme val="minor"/>
      </rPr>
      <t xml:space="preserve"> with its PPP Loan Forgiveness Application</t>
    </r>
  </si>
  <si>
    <t>Payroll:</t>
  </si>
  <si>
    <t>Documentation verifying the eligible cash compensation and non-cash benefit payments from the Covered Period or the Alternative Payroll Covered Period consisting of each of the following:</t>
  </si>
  <si>
    <t>1)</t>
  </si>
  <si>
    <t>Payroll Date</t>
  </si>
  <si>
    <t>Eligible Amount</t>
  </si>
  <si>
    <t>Name of Document</t>
  </si>
  <si>
    <t>Borrower Comments</t>
  </si>
  <si>
    <t>Reviewer Notes</t>
  </si>
  <si>
    <t>ADP_Register_15april20</t>
  </si>
  <si>
    <t>ADP_Register_1may20</t>
  </si>
  <si>
    <t>ADP_Register_15may20</t>
  </si>
  <si>
    <t>ADP_Register_1june20</t>
  </si>
  <si>
    <t>ADP_Register_15june20</t>
  </si>
  <si>
    <t>2)</t>
  </si>
  <si>
    <t>•</t>
  </si>
  <si>
    <t>Q2_941</t>
  </si>
  <si>
    <t>Q3_941</t>
  </si>
  <si>
    <t xml:space="preserve">Number of documents provided </t>
  </si>
  <si>
    <t>Q2_Unemployment</t>
  </si>
  <si>
    <t>Q3_Unemployment</t>
  </si>
  <si>
    <t>3)</t>
  </si>
  <si>
    <t>Payment Date</t>
  </si>
  <si>
    <t>Cigna_15april20</t>
  </si>
  <si>
    <t>Cigna_1may20</t>
  </si>
  <si>
    <t>Cigna_15may20</t>
  </si>
  <si>
    <t>Cigna_1june20</t>
  </si>
  <si>
    <t>Cigna_15june20</t>
  </si>
  <si>
    <t>4)</t>
  </si>
  <si>
    <t>401k_15april20</t>
  </si>
  <si>
    <t>401k_1may20</t>
  </si>
  <si>
    <t>401k_15may20</t>
  </si>
  <si>
    <t>401k_1june20</t>
  </si>
  <si>
    <t>401k_15june20</t>
  </si>
  <si>
    <t>5)</t>
  </si>
  <si>
    <t>Document</t>
  </si>
  <si>
    <t>Owners' Income</t>
  </si>
  <si>
    <t>K_Smith_2019_W2</t>
  </si>
  <si>
    <t>J_Smith_2019_W2</t>
  </si>
  <si>
    <t>K_Smith_2019_K1</t>
  </si>
  <si>
    <t>J_Smith_2019_K1</t>
  </si>
  <si>
    <t xml:space="preserve">Number of Owners' Income documents provided </t>
  </si>
  <si>
    <t>FTE:</t>
  </si>
  <si>
    <t>6)</t>
  </si>
  <si>
    <t>Period Ending</t>
  </si>
  <si>
    <t>Employee Census</t>
  </si>
  <si>
    <t>Employee Census_Feb19</t>
  </si>
  <si>
    <t>Employee Census_March19</t>
  </si>
  <si>
    <t>Employee Census_April19</t>
  </si>
  <si>
    <t>Employee Census_May19</t>
  </si>
  <si>
    <t>Employee Census_June19</t>
  </si>
  <si>
    <t>7)</t>
  </si>
  <si>
    <t xml:space="preserve">8) </t>
  </si>
  <si>
    <t>Non-payroll:</t>
  </si>
  <si>
    <t xml:space="preserve"> Documentation verifying existence of the obligations/services prior to February 15, 2020 and eligible payments from the Covered Period.</t>
  </si>
  <si>
    <t>9)</t>
  </si>
  <si>
    <r>
      <t xml:space="preserve">Business </t>
    </r>
    <r>
      <rPr>
        <b/>
        <sz val="10"/>
        <color theme="1"/>
        <rFont val="Calibri"/>
        <family val="2"/>
        <scheme val="minor"/>
      </rPr>
      <t xml:space="preserve">mortgage interest </t>
    </r>
    <r>
      <rPr>
        <sz val="10"/>
        <color theme="1"/>
        <rFont val="Calibri"/>
        <family val="2"/>
        <scheme val="minor"/>
      </rPr>
      <t>payments:</t>
    </r>
  </si>
  <si>
    <t>Number of Amortization schedules provided</t>
  </si>
  <si>
    <t>Amount</t>
  </si>
  <si>
    <t>Date</t>
  </si>
  <si>
    <t>Check</t>
  </si>
  <si>
    <t>April_Mortgage_Tampa</t>
  </si>
  <si>
    <t>May_Mortgage_Tampa</t>
  </si>
  <si>
    <t>April_Mortgage_Boynton</t>
  </si>
  <si>
    <t>May_Mortgage_Boynton</t>
  </si>
  <si>
    <t xml:space="preserve">Number of mortgage interest payments provided </t>
  </si>
  <si>
    <t>N/A - Cancelled checks provided above</t>
  </si>
  <si>
    <t xml:space="preserve">Number of mortgage interest account statements provided </t>
  </si>
  <si>
    <t>10)</t>
  </si>
  <si>
    <r>
      <t xml:space="preserve">Business </t>
    </r>
    <r>
      <rPr>
        <b/>
        <sz val="10"/>
        <color theme="1"/>
        <rFont val="Calibri"/>
        <family val="2"/>
        <scheme val="minor"/>
      </rPr>
      <t>rent or lease</t>
    </r>
    <r>
      <rPr>
        <sz val="10"/>
        <color theme="1"/>
        <rFont val="Calibri"/>
        <family val="2"/>
        <scheme val="minor"/>
      </rPr>
      <t xml:space="preserve"> payments:</t>
    </r>
  </si>
  <si>
    <t>Orlando_Lease_Agreement</t>
  </si>
  <si>
    <t>Celebration_Lease_Agreement</t>
  </si>
  <si>
    <t xml:space="preserve">Number of lease agreements provided </t>
  </si>
  <si>
    <t>April_Payment_Orlando</t>
  </si>
  <si>
    <t>May_Mortgage_Orlando</t>
  </si>
  <si>
    <t>April_Mortgage_Celebration</t>
  </si>
  <si>
    <t>May_Mortgage_Celebration</t>
  </si>
  <si>
    <t xml:space="preserve">Number of rent or lease payments provided </t>
  </si>
  <si>
    <t>11)</t>
  </si>
  <si>
    <r>
      <t xml:space="preserve">Business </t>
    </r>
    <r>
      <rPr>
        <b/>
        <sz val="10"/>
        <color theme="1"/>
        <rFont val="Calibri"/>
        <family val="2"/>
        <scheme val="minor"/>
      </rPr>
      <t>utility</t>
    </r>
    <r>
      <rPr>
        <sz val="10"/>
        <color theme="1"/>
        <rFont val="Calibri"/>
        <family val="2"/>
        <scheme val="minor"/>
      </rPr>
      <t xml:space="preserve"> payments:</t>
    </r>
  </si>
  <si>
    <t>Electric</t>
  </si>
  <si>
    <t>Natural Gas</t>
  </si>
  <si>
    <t>Water</t>
  </si>
  <si>
    <t>Telephone</t>
  </si>
  <si>
    <t>Internet</t>
  </si>
  <si>
    <t>Transportation</t>
  </si>
  <si>
    <t>Utility</t>
  </si>
  <si>
    <t>April_FloridaElectricCO</t>
  </si>
  <si>
    <t>April_Gas</t>
  </si>
  <si>
    <t>April_h20</t>
  </si>
  <si>
    <t>April_Verizon_Phone</t>
  </si>
  <si>
    <t>April_Verizon_Internet</t>
  </si>
  <si>
    <t>April_FuelFleetCard</t>
  </si>
  <si>
    <t>May_FloridaElectricCO</t>
  </si>
  <si>
    <t>May_Gas</t>
  </si>
  <si>
    <t>May_h20</t>
  </si>
  <si>
    <t>May_Verizon_Phone</t>
  </si>
  <si>
    <t>Mayl_Verizon_Internet</t>
  </si>
  <si>
    <t>May_FuelFleetCard</t>
  </si>
  <si>
    <t xml:space="preserve">Number of utilities invoices provided </t>
  </si>
  <si>
    <t>April_FloridaElectricCO_check</t>
  </si>
  <si>
    <t>April_Gas_check</t>
  </si>
  <si>
    <t>April_h20_check</t>
  </si>
  <si>
    <t>April_Verizon_Phone_check</t>
  </si>
  <si>
    <t>April_Verizon_Internet_check</t>
  </si>
  <si>
    <t>April_FuelFleetCard_check</t>
  </si>
  <si>
    <t>May_FloridaElectricCO_check</t>
  </si>
  <si>
    <t>May_Gas_check</t>
  </si>
  <si>
    <t>May_h20_check</t>
  </si>
  <si>
    <t>May_Verizon_Phone_check</t>
  </si>
  <si>
    <t>Mayl_Verizon_Internet_check</t>
  </si>
  <si>
    <t>May_FuelFleetCard_check</t>
  </si>
  <si>
    <t xml:space="preserve">Number of utilities payments provided </t>
  </si>
  <si>
    <t>END OF FORM</t>
  </si>
  <si>
    <t>S Corp</t>
  </si>
  <si>
    <t>C Corp</t>
  </si>
  <si>
    <t>LLC</t>
  </si>
  <si>
    <t>Partnership</t>
  </si>
  <si>
    <t>Sole Proprietor</t>
  </si>
  <si>
    <t>Other</t>
  </si>
  <si>
    <t>Schedule</t>
  </si>
  <si>
    <t>Schedule A
Line 6</t>
  </si>
  <si>
    <t>Schedule A
Line 1</t>
  </si>
  <si>
    <t>n/a</t>
  </si>
  <si>
    <t>Schedule A
Line 7</t>
  </si>
  <si>
    <t>Schedule A
Line 9</t>
  </si>
  <si>
    <t>Schedule A
Line 11</t>
  </si>
  <si>
    <t>Form 3508
Line 2</t>
  </si>
  <si>
    <t>Form 3508
Line 3</t>
  </si>
  <si>
    <t>Form 3508
Line 4</t>
  </si>
  <si>
    <t>Total Amount</t>
  </si>
  <si>
    <t>Box 2 ($ comp)</t>
  </si>
  <si>
    <t>Elig ER Amount</t>
  </si>
  <si>
    <t>&gt;$100k?</t>
  </si>
  <si>
    <t># of FTEs</t>
  </si>
  <si>
    <t>Form W-2</t>
  </si>
  <si>
    <t>Schedule K-1</t>
  </si>
  <si>
    <t>Number of documents provided</t>
  </si>
  <si>
    <t>Total payroll costs per support provided</t>
  </si>
  <si>
    <t>Total eligible payroll costs included in forgiveness application</t>
  </si>
  <si>
    <t>Total unemployment taxes per support provided</t>
  </si>
  <si>
    <t>Schedule A 
Line 8</t>
  </si>
  <si>
    <t>Total employer contributions to health insurance per support provided</t>
  </si>
  <si>
    <t>Total employer contributions to employee health insurance included in forgiveness application</t>
  </si>
  <si>
    <t>Total eligible unemployment taxes included in forgiveness application</t>
  </si>
  <si>
    <t>Total employer contributions to retirement plans per support provided</t>
  </si>
  <si>
    <t>Total employer contributions to employee retirement plans included in forgiveness application</t>
  </si>
  <si>
    <t>Number of FTE documents provided</t>
  </si>
  <si>
    <t>Average # of FTEs for reference period seasonal option</t>
  </si>
  <si>
    <t>N/A - We are not a seasonal employer</t>
  </si>
  <si>
    <t>Total mortgage interest payments included in forgiveness applications</t>
  </si>
  <si>
    <t>Total rent or lease payments included in forgiveness applications</t>
  </si>
  <si>
    <t>Total utilities costs included in forgiveness application</t>
  </si>
  <si>
    <t>Name of Document (February 2020)</t>
  </si>
  <si>
    <t>Name of Document (Covered Period)</t>
  </si>
  <si>
    <t>Form 3508</t>
  </si>
  <si>
    <t>Form 3508EZ</t>
  </si>
  <si>
    <t>Form 941s</t>
  </si>
  <si>
    <t>Tax forms or  third-party payroll  provider reports for the periods that overlap with the Covered Period or the Alternative Payroll Covered Period</t>
  </si>
  <si>
    <r>
      <t xml:space="preserve">Bank statements </t>
    </r>
    <r>
      <rPr>
        <b/>
        <u/>
        <sz val="10"/>
        <color theme="1"/>
        <rFont val="Calibri"/>
        <family val="2"/>
        <scheme val="minor"/>
      </rPr>
      <t>OR</t>
    </r>
    <r>
      <rPr>
        <sz val="10"/>
        <color theme="1"/>
        <rFont val="Calibri"/>
        <family val="2"/>
        <scheme val="minor"/>
      </rPr>
      <t xml:space="preserve"> third-party payroll (i.e. ADP, Paychex, etc.) registers documenting the amount of </t>
    </r>
    <r>
      <rPr>
        <b/>
        <sz val="10"/>
        <color theme="1"/>
        <rFont val="Calibri"/>
        <family val="2"/>
        <scheme val="minor"/>
      </rPr>
      <t xml:space="preserve">cash compensation </t>
    </r>
    <r>
      <rPr>
        <sz val="10"/>
        <color theme="1"/>
        <rFont val="Calibri"/>
        <family val="2"/>
        <scheme val="minor"/>
      </rPr>
      <t>paid to employees</t>
    </r>
  </si>
  <si>
    <r>
      <t xml:space="preserve">State </t>
    </r>
    <r>
      <rPr>
        <b/>
        <sz val="10"/>
        <color theme="1"/>
        <rFont val="Calibri"/>
        <family val="2"/>
        <scheme val="minor"/>
      </rPr>
      <t>quarterly</t>
    </r>
    <r>
      <rPr>
        <sz val="10"/>
        <color theme="1"/>
        <rFont val="Calibri"/>
        <family val="2"/>
        <scheme val="minor"/>
      </rPr>
      <t xml:space="preserve"> wage reporting and unemployment insurance tax filings</t>
    </r>
  </si>
  <si>
    <t>(Full Time Equivalent) Documentation showing (at the election of the Borrower):</t>
  </si>
  <si>
    <t>N/A - We are using option A above</t>
  </si>
  <si>
    <t>Average # of FTEs for reference period option A</t>
  </si>
  <si>
    <t>Average # of FTEs for reference period option B</t>
  </si>
  <si>
    <r>
      <t xml:space="preserve">Lease / rent agreement </t>
    </r>
    <r>
      <rPr>
        <b/>
        <u/>
        <sz val="10"/>
        <color theme="1"/>
        <rFont val="Calibri"/>
        <family val="2"/>
        <scheme val="minor"/>
      </rPr>
      <t>AND</t>
    </r>
  </si>
  <si>
    <t>Eligible Utilities include:</t>
  </si>
  <si>
    <r>
      <t xml:space="preserve">Lender account statements from February 2020 </t>
    </r>
    <r>
      <rPr>
        <b/>
        <sz val="10"/>
        <color theme="1"/>
        <rFont val="Calibri"/>
        <family val="2"/>
        <scheme val="minor"/>
      </rPr>
      <t>AND</t>
    </r>
    <r>
      <rPr>
        <sz val="10"/>
        <color theme="1"/>
        <rFont val="Calibri"/>
        <family val="2"/>
        <scheme val="minor"/>
      </rPr>
      <t xml:space="preserve"> the months of the Covered Period through one month </t>
    </r>
    <r>
      <rPr>
        <b/>
        <sz val="10"/>
        <color theme="1"/>
        <rFont val="Calibri"/>
        <family val="2"/>
        <scheme val="minor"/>
      </rPr>
      <t>after</t>
    </r>
    <r>
      <rPr>
        <sz val="10"/>
        <color theme="1"/>
        <rFont val="Calibri"/>
        <family val="2"/>
        <scheme val="minor"/>
      </rPr>
      <t xml:space="preserve"> the end of the Covered Period showing eligible interest amounts paid.</t>
    </r>
  </si>
  <si>
    <r>
      <t xml:space="preserve">Account statements from February 2020 </t>
    </r>
    <r>
      <rPr>
        <b/>
        <sz val="10"/>
        <color theme="1"/>
        <rFont val="Calibri"/>
        <family val="2"/>
        <scheme val="minor"/>
      </rPr>
      <t>AND</t>
    </r>
    <r>
      <rPr>
        <sz val="10"/>
        <color theme="1"/>
        <rFont val="Calibri"/>
        <family val="2"/>
        <scheme val="minor"/>
      </rPr>
      <t xml:space="preserve"> from the Covered Period through one month </t>
    </r>
    <r>
      <rPr>
        <b/>
        <sz val="10"/>
        <color theme="1"/>
        <rFont val="Calibri"/>
        <family val="2"/>
        <scheme val="minor"/>
      </rPr>
      <t>after</t>
    </r>
    <r>
      <rPr>
        <sz val="10"/>
        <color theme="1"/>
        <rFont val="Calibri"/>
        <family val="2"/>
        <scheme val="minor"/>
      </rPr>
      <t xml:space="preserve"> the end of the Covered Period showing eligible payments. </t>
    </r>
  </si>
  <si>
    <t>Please fill in the yellow cells below for each requested item below UNLESS item is an "OR" or optional request.  If comments are needed please include comments in Borrower Comment Box. Borrower may add lines if necessary.</t>
  </si>
  <si>
    <r>
      <t xml:space="preserve">Copy of amortization schedule </t>
    </r>
    <r>
      <rPr>
        <b/>
        <u/>
        <sz val="10"/>
        <color theme="1"/>
        <rFont val="Calibri"/>
        <family val="2"/>
        <scheme val="minor"/>
      </rPr>
      <t>AND</t>
    </r>
  </si>
  <si>
    <r>
      <t xml:space="preserve">Proof of payment </t>
    </r>
    <r>
      <rPr>
        <b/>
        <sz val="10"/>
        <color theme="1"/>
        <rFont val="Calibri"/>
        <family val="2"/>
        <scheme val="minor"/>
      </rPr>
      <t>OR</t>
    </r>
    <r>
      <rPr>
        <sz val="10"/>
        <color theme="1"/>
        <rFont val="Calibri"/>
        <family val="2"/>
        <scheme val="minor"/>
      </rPr>
      <t xml:space="preserve"> cancelled checks showing payments from the Covered Period; </t>
    </r>
    <r>
      <rPr>
        <b/>
        <u/>
        <sz val="10"/>
        <color theme="1"/>
        <rFont val="Calibri"/>
        <family val="2"/>
        <scheme val="minor"/>
      </rPr>
      <t>OR</t>
    </r>
  </si>
  <si>
    <t>Qtr. Ended</t>
  </si>
  <si>
    <t>Tampa_AmortizationSchedule</t>
  </si>
  <si>
    <t>Boynton_AmortizationSchedule</t>
  </si>
  <si>
    <t>Total utilities costs per receipts, cancelled checks, or account statements should agree to invoices.  If amounts do not agree please provide explanation.</t>
  </si>
  <si>
    <r>
      <t xml:space="preserve">Schedule C or F (sole proprietors) </t>
    </r>
    <r>
      <rPr>
        <b/>
        <u/>
        <sz val="10"/>
        <color theme="1"/>
        <rFont val="Calibri"/>
        <family val="2"/>
        <scheme val="minor"/>
      </rPr>
      <t>OR</t>
    </r>
  </si>
  <si>
    <r>
      <t xml:space="preserve">Copy of W-2 for all owners, if applicable, </t>
    </r>
    <r>
      <rPr>
        <b/>
        <u/>
        <sz val="10"/>
        <color theme="1"/>
        <rFont val="Calibri"/>
        <family val="2"/>
        <scheme val="minor"/>
      </rPr>
      <t>and/or</t>
    </r>
  </si>
  <si>
    <t>PPP Loan Forgiveness Application Form 3508 and Form 3508EZ Document Checklist</t>
  </si>
  <si>
    <t>Feb_FloridaElectricCO</t>
  </si>
  <si>
    <t>Feb_Gas</t>
  </si>
  <si>
    <t>Feb_h20</t>
  </si>
  <si>
    <t>Feb_Verizon_Phone</t>
  </si>
  <si>
    <t>Feb_Verizon_Internet</t>
  </si>
  <si>
    <r>
      <t>Proof of payment or cancelled checks showing eligible payments during the Covered Period;</t>
    </r>
    <r>
      <rPr>
        <b/>
        <sz val="10"/>
        <color theme="1"/>
        <rFont val="Calibri"/>
        <family val="2"/>
        <scheme val="minor"/>
      </rPr>
      <t xml:space="preserve"> </t>
    </r>
    <r>
      <rPr>
        <b/>
        <u/>
        <sz val="10"/>
        <color theme="1"/>
        <rFont val="Calibri"/>
        <family val="2"/>
        <scheme val="minor"/>
      </rPr>
      <t>OR</t>
    </r>
  </si>
  <si>
    <r>
      <t xml:space="preserve">If you are a </t>
    </r>
    <r>
      <rPr>
        <b/>
        <sz val="10"/>
        <color theme="1"/>
        <rFont val="Calibri"/>
        <family val="2"/>
        <scheme val="minor"/>
      </rPr>
      <t>seasonal employer</t>
    </r>
    <r>
      <rPr>
        <sz val="10"/>
        <color theme="1"/>
        <rFont val="Calibri"/>
        <family val="2"/>
        <scheme val="minor"/>
      </rPr>
      <t xml:space="preserve">, the average number of FTE employees per month between February 15, 2019 and June 30, 2019; between January 1, 2020 and February 29, 2020; </t>
    </r>
    <r>
      <rPr>
        <b/>
        <sz val="10"/>
        <color theme="1"/>
        <rFont val="Calibri"/>
        <family val="2"/>
        <scheme val="minor"/>
      </rPr>
      <t>OR</t>
    </r>
    <r>
      <rPr>
        <sz val="10"/>
        <color theme="1"/>
        <rFont val="Calibri"/>
        <family val="2"/>
        <scheme val="minor"/>
      </rPr>
      <t xml:space="preserve"> any consecutive twelve week period between May 1, 2019 and September 15, 2019.</t>
    </r>
  </si>
  <si>
    <r>
      <t xml:space="preserve">The average number of FTE employees per </t>
    </r>
    <r>
      <rPr>
        <b/>
        <sz val="10"/>
        <color theme="1"/>
        <rFont val="Calibri"/>
        <family val="2"/>
        <scheme val="minor"/>
      </rPr>
      <t>month</t>
    </r>
    <r>
      <rPr>
        <sz val="10"/>
        <color theme="1"/>
        <rFont val="Calibri"/>
        <family val="2"/>
        <scheme val="minor"/>
      </rPr>
      <t xml:space="preserve"> between January 1, 2020 and February 29, 2020; </t>
    </r>
    <r>
      <rPr>
        <b/>
        <u/>
        <sz val="10"/>
        <color theme="1"/>
        <rFont val="Calibri"/>
        <family val="2"/>
        <scheme val="minor"/>
      </rPr>
      <t>OR</t>
    </r>
  </si>
  <si>
    <r>
      <t xml:space="preserve">The average number of FTE employees per </t>
    </r>
    <r>
      <rPr>
        <b/>
        <sz val="10"/>
        <color theme="1"/>
        <rFont val="Calibri"/>
        <family val="2"/>
        <scheme val="minor"/>
      </rPr>
      <t>month</t>
    </r>
    <r>
      <rPr>
        <sz val="10"/>
        <color theme="1"/>
        <rFont val="Calibri"/>
        <family val="2"/>
        <scheme val="minor"/>
      </rPr>
      <t xml:space="preserve"> between February 15, 2019 and June 30, 2019; </t>
    </r>
    <r>
      <rPr>
        <b/>
        <u/>
        <sz val="10"/>
        <color theme="1"/>
        <rFont val="Calibri"/>
        <family val="2"/>
        <scheme val="minor"/>
      </rPr>
      <t>OR</t>
    </r>
  </si>
  <si>
    <t>Not included on Form 3508 or Form 3508EZ instructions.</t>
  </si>
  <si>
    <r>
      <t xml:space="preserve">Proof of payment, cancelled checks, </t>
    </r>
    <r>
      <rPr>
        <b/>
        <sz val="10"/>
        <color theme="1"/>
        <rFont val="Calibri"/>
        <family val="2"/>
        <scheme val="minor"/>
      </rPr>
      <t>OR</t>
    </r>
    <r>
      <rPr>
        <sz val="10"/>
        <color theme="1"/>
        <rFont val="Calibri"/>
        <family val="2"/>
        <scheme val="minor"/>
      </rPr>
      <t xml:space="preserve"> account statements documenting the amount of the EMPLOYER payments to </t>
    </r>
    <r>
      <rPr>
        <b/>
        <sz val="10"/>
        <color theme="1"/>
        <rFont val="Calibri"/>
        <family val="2"/>
        <scheme val="minor"/>
      </rPr>
      <t>retirement plans.</t>
    </r>
  </si>
  <si>
    <r>
      <t xml:space="preserve">Proof of payment, cancelled checks, </t>
    </r>
    <r>
      <rPr>
        <b/>
        <sz val="10"/>
        <color theme="1"/>
        <rFont val="Calibri"/>
        <family val="2"/>
        <scheme val="minor"/>
      </rPr>
      <t>OR</t>
    </r>
    <r>
      <rPr>
        <sz val="10"/>
        <color theme="1"/>
        <rFont val="Calibri"/>
        <family val="2"/>
        <scheme val="minor"/>
      </rPr>
      <t xml:space="preserve"> account statements documenting the amount of EMPLOYER payments to </t>
    </r>
    <r>
      <rPr>
        <b/>
        <sz val="10"/>
        <color theme="1"/>
        <rFont val="Calibri"/>
        <family val="2"/>
        <scheme val="minor"/>
      </rPr>
      <t>employee health insurance</t>
    </r>
  </si>
  <si>
    <t>Box 1 (# EEs)</t>
  </si>
  <si>
    <t>Ownership Structure:</t>
  </si>
  <si>
    <t>Forgiveness Form:</t>
  </si>
  <si>
    <t>CherryState Co</t>
  </si>
  <si>
    <t>Schedule K-1 for all partners (partnerships)</t>
  </si>
  <si>
    <r>
      <t xml:space="preserve">Documentation of </t>
    </r>
    <r>
      <rPr>
        <b/>
        <sz val="10"/>
        <color theme="1"/>
        <rFont val="Calibri"/>
        <family val="2"/>
        <scheme val="minor"/>
      </rPr>
      <t>2019</t>
    </r>
    <r>
      <rPr>
        <sz val="10"/>
        <color theme="1"/>
        <rFont val="Calibri"/>
        <family val="2"/>
        <scheme val="minor"/>
      </rPr>
      <t xml:space="preserve"> Owners' Income for all owners, partners, shareholders:</t>
    </r>
  </si>
  <si>
    <r>
      <t xml:space="preserve">Invoices from February 2020 </t>
    </r>
    <r>
      <rPr>
        <b/>
        <sz val="10"/>
        <color theme="1"/>
        <rFont val="Calibri"/>
        <family val="2"/>
        <scheme val="minor"/>
      </rPr>
      <t>AND</t>
    </r>
    <r>
      <rPr>
        <sz val="10"/>
        <color theme="1"/>
        <rFont val="Calibri"/>
        <family val="2"/>
        <scheme val="minor"/>
      </rPr>
      <t xml:space="preserve"> any invoice that was paid during the Covered Period or incurred during the Covered Period and paid on or before the next regular billing date, </t>
    </r>
    <r>
      <rPr>
        <b/>
        <u/>
        <sz val="10"/>
        <color theme="1"/>
        <rFont val="Calibri"/>
        <family val="2"/>
        <scheme val="minor"/>
      </rPr>
      <t>AND</t>
    </r>
  </si>
  <si>
    <r>
      <t xml:space="preserve"> Proof of payment, cancelled checks, </t>
    </r>
    <r>
      <rPr>
        <b/>
        <sz val="10"/>
        <color theme="1"/>
        <rFont val="Calibri"/>
        <family val="2"/>
        <scheme val="minor"/>
      </rPr>
      <t>OR</t>
    </r>
    <r>
      <rPr>
        <sz val="10"/>
        <color theme="1"/>
        <rFont val="Calibri"/>
        <family val="2"/>
        <scheme val="minor"/>
      </rPr>
      <t xml:space="preserve"> account statements showing eligible utility payments made during the covered period or incurred during the Covered Period and paid on or before the next regular billing date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</si>
</sst>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_(* #,##0_);_(* \(#,##0\);_(* &quot;-&quot;??_);_(@_)"/>
  </numFmts>
  <fonts count="25" x14ac:knownFonts="1">
    <font>
      <sz val="10"/>
      <color theme="1"/>
      <name val="Arial"/>
      <family val="2"/>
    </font>
    <font>
      <sz val="11"/>
      <color theme="1"/>
      <name val="Calibri"/>
      <family val="2"/>
      <scheme val="minor"/>
    </font>
    <font>
      <sz val="10"/>
      <color theme="1"/>
      <name val="Calibri"/>
      <family val="2"/>
      <scheme val="minor"/>
    </font>
    <font>
      <b/>
      <sz val="10"/>
      <color theme="1"/>
      <name val="Calibri"/>
      <family val="2"/>
      <scheme val="minor"/>
    </font>
    <font>
      <b/>
      <sz val="28"/>
      <color rgb="FFFF0000"/>
      <name val="Calibri"/>
      <family val="2"/>
      <scheme val="minor"/>
    </font>
    <font>
      <sz val="9"/>
      <color rgb="FFC00000"/>
      <name val="Calibri"/>
      <family val="2"/>
      <scheme val="minor"/>
    </font>
    <font>
      <b/>
      <sz val="16"/>
      <color theme="1"/>
      <name val="Calibri"/>
      <family val="2"/>
      <scheme val="minor"/>
    </font>
    <font>
      <sz val="10"/>
      <color rgb="FF0000FF"/>
      <name val="Calibri"/>
      <family val="2"/>
      <scheme val="minor"/>
    </font>
    <font>
      <b/>
      <sz val="12"/>
      <name val="Calibri"/>
      <family val="2"/>
    </font>
    <font>
      <b/>
      <sz val="14"/>
      <name val="Calibri"/>
      <family val="2"/>
      <scheme val="minor"/>
    </font>
    <font>
      <b/>
      <u/>
      <sz val="14"/>
      <name val="Calibri"/>
      <family val="2"/>
      <scheme val="minor"/>
    </font>
    <font>
      <b/>
      <u/>
      <sz val="10"/>
      <color theme="1"/>
      <name val="Calibri"/>
      <family val="2"/>
      <scheme val="minor"/>
    </font>
    <font>
      <b/>
      <sz val="10"/>
      <color rgb="FF0000FF"/>
      <name val="Calibri"/>
      <family val="2"/>
      <scheme val="minor"/>
    </font>
    <font>
      <sz val="10"/>
      <color rgb="FFFF0000"/>
      <name val="Calibri"/>
      <family val="2"/>
      <scheme val="minor"/>
    </font>
    <font>
      <sz val="10"/>
      <name val="Calibri"/>
      <family val="2"/>
      <scheme val="minor"/>
    </font>
    <font>
      <i/>
      <sz val="10"/>
      <color theme="1"/>
      <name val="Calibri"/>
      <family val="2"/>
      <scheme val="minor"/>
    </font>
    <font>
      <b/>
      <sz val="8"/>
      <color theme="0"/>
      <name val="Calibri"/>
      <family val="2"/>
      <scheme val="minor"/>
    </font>
    <font>
      <sz val="8"/>
      <color theme="1"/>
      <name val="Calibri"/>
      <family val="2"/>
      <scheme val="minor"/>
    </font>
    <font>
      <b/>
      <sz val="11"/>
      <color theme="1"/>
      <name val="Calibri"/>
      <family val="2"/>
      <scheme val="minor"/>
    </font>
    <font>
      <sz val="8"/>
      <name val="Calibri"/>
      <family val="2"/>
      <scheme val="minor"/>
    </font>
    <font>
      <sz val="9"/>
      <color indexed="81"/>
      <name val="Tahoma"/>
      <family val="2"/>
    </font>
    <font>
      <b/>
      <sz val="9"/>
      <color indexed="81"/>
      <name val="Tahoma"/>
      <family val="2"/>
    </font>
    <font>
      <sz val="10"/>
      <color theme="0"/>
      <name val="Calibri"/>
      <family val="2"/>
      <scheme val="minor"/>
    </font>
    <font>
      <b/>
      <sz val="12"/>
      <color rgb="FFFF0000"/>
      <name val="Calibri"/>
      <family val="2"/>
      <scheme val="minor"/>
    </font>
    <font>
      <b/>
      <sz val="10"/>
      <name val="Calibri"/>
      <family val="2"/>
      <scheme val="minor"/>
    </font>
  </fonts>
  <fills count="8">
    <fill>
      <patternFill patternType="none"/>
    </fill>
    <fill>
      <patternFill patternType="gray125"/>
    </fill>
    <fill>
      <patternFill patternType="solid">
        <fgColor rgb="FF357E58"/>
        <bgColor indexed="64"/>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CCFFFF"/>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8" fillId="0" borderId="0" applyNumberFormat="0" applyFill="0" applyAlignment="0" applyProtection="0"/>
  </cellStyleXfs>
  <cellXfs count="189">
    <xf numFmtId="0" fontId="0" fillId="0" borderId="0" xfId="0"/>
    <xf numFmtId="0" fontId="2" fillId="2" borderId="0" xfId="0" applyFont="1" applyFill="1" applyAlignment="1">
      <alignment vertical="top"/>
    </xf>
    <xf numFmtId="0" fontId="3" fillId="2" borderId="0" xfId="0" applyFont="1" applyFill="1" applyAlignment="1">
      <alignment vertical="top"/>
    </xf>
    <xf numFmtId="0" fontId="2" fillId="2" borderId="0" xfId="0" applyFont="1" applyFill="1" applyAlignment="1">
      <alignment vertical="top" wrapText="1"/>
    </xf>
    <xf numFmtId="0" fontId="2" fillId="0" borderId="0" xfId="0" applyFont="1" applyAlignment="1">
      <alignment vertical="top"/>
    </xf>
    <xf numFmtId="0" fontId="2" fillId="0" borderId="0" xfId="0" applyFont="1" applyFill="1" applyAlignment="1">
      <alignment vertical="top"/>
    </xf>
    <xf numFmtId="0" fontId="3" fillId="0" borderId="0" xfId="0" applyFont="1" applyFill="1" applyAlignment="1">
      <alignment vertical="top"/>
    </xf>
    <xf numFmtId="0" fontId="2" fillId="3" borderId="0" xfId="0" applyFont="1" applyFill="1" applyAlignment="1">
      <alignment vertical="top"/>
    </xf>
    <xf numFmtId="0" fontId="2" fillId="0" borderId="0" xfId="0" applyFont="1" applyFill="1" applyAlignment="1">
      <alignment vertical="top"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horizontal="right" vertical="top" wrapText="1"/>
    </xf>
    <xf numFmtId="0" fontId="2" fillId="0" borderId="0" xfId="0" applyFont="1" applyAlignment="1">
      <alignment vertical="top" wrapText="1"/>
    </xf>
    <xf numFmtId="0" fontId="6" fillId="0" borderId="0" xfId="0" applyFont="1" applyAlignment="1">
      <alignment vertical="top"/>
    </xf>
    <xf numFmtId="0" fontId="9" fillId="0" borderId="0" xfId="2" applyFont="1" applyFill="1" applyBorder="1" applyAlignment="1">
      <alignment vertical="top"/>
    </xf>
    <xf numFmtId="0" fontId="2" fillId="0" borderId="0" xfId="0" applyFont="1" applyAlignment="1">
      <alignment horizontal="right" vertical="top"/>
    </xf>
    <xf numFmtId="0" fontId="3" fillId="3" borderId="0" xfId="0" applyFont="1" applyFill="1" applyAlignment="1">
      <alignment vertical="top"/>
    </xf>
    <xf numFmtId="0" fontId="3" fillId="0" borderId="0" xfId="0" applyFont="1" applyAlignment="1">
      <alignment vertical="top" wrapText="1"/>
    </xf>
    <xf numFmtId="0" fontId="7" fillId="0" borderId="0" xfId="0" applyFont="1" applyAlignment="1">
      <alignment vertical="top"/>
    </xf>
    <xf numFmtId="0" fontId="12" fillId="0" borderId="0" xfId="0" applyFont="1" applyAlignment="1">
      <alignment vertical="top" wrapText="1"/>
    </xf>
    <xf numFmtId="0" fontId="12" fillId="3" borderId="0" xfId="0" applyFont="1" applyFill="1" applyBorder="1" applyAlignment="1">
      <alignment horizontal="center" vertical="top" wrapText="1"/>
    </xf>
    <xf numFmtId="0" fontId="7" fillId="0" borderId="0" xfId="0" applyFont="1" applyAlignment="1">
      <alignment horizontal="left" vertical="top" wrapText="1"/>
    </xf>
    <xf numFmtId="14" fontId="7" fillId="4" borderId="4" xfId="0" applyNumberFormat="1" applyFont="1" applyFill="1" applyBorder="1" applyAlignment="1">
      <alignment horizontal="right" vertical="top" wrapText="1"/>
    </xf>
    <xf numFmtId="43" fontId="7" fillId="4" borderId="4" xfId="1" applyFont="1" applyFill="1" applyBorder="1" applyAlignment="1">
      <alignment horizontal="right" vertical="top" wrapText="1"/>
    </xf>
    <xf numFmtId="0" fontId="7" fillId="4" borderId="1" xfId="0" applyFont="1" applyFill="1" applyBorder="1" applyAlignment="1">
      <alignment horizontal="left" vertical="top"/>
    </xf>
    <xf numFmtId="0" fontId="7" fillId="4" borderId="2" xfId="0" applyFont="1" applyFill="1" applyBorder="1" applyAlignment="1">
      <alignment horizontal="left" vertical="top"/>
    </xf>
    <xf numFmtId="0" fontId="7" fillId="4" borderId="3" xfId="0" applyFont="1" applyFill="1" applyBorder="1" applyAlignment="1">
      <alignment horizontal="left" vertical="top"/>
    </xf>
    <xf numFmtId="0" fontId="7" fillId="3" borderId="0" xfId="0" applyFont="1" applyFill="1" applyBorder="1" applyAlignment="1">
      <alignment horizontal="left" vertical="top" wrapText="1"/>
    </xf>
    <xf numFmtId="0" fontId="7" fillId="3" borderId="0" xfId="0" applyFont="1" applyFill="1" applyAlignment="1">
      <alignment vertical="top"/>
    </xf>
    <xf numFmtId="43" fontId="12" fillId="7" borderId="4" xfId="1" applyNumberFormat="1" applyFont="1" applyFill="1" applyBorder="1" applyAlignment="1" applyProtection="1">
      <alignment horizontal="center" vertical="top" wrapText="1"/>
      <protection locked="0"/>
    </xf>
    <xf numFmtId="0" fontId="2" fillId="0" borderId="0" xfId="0" applyFont="1" applyAlignment="1">
      <alignment horizontal="left" vertical="top" wrapText="1"/>
    </xf>
    <xf numFmtId="0" fontId="14" fillId="0" borderId="0" xfId="0" applyFont="1" applyFill="1" applyBorder="1" applyAlignment="1" applyProtection="1">
      <alignment horizontal="center" vertical="top" wrapText="1"/>
      <protection locked="0"/>
    </xf>
    <xf numFmtId="0" fontId="13" fillId="0" borderId="0" xfId="0" applyFont="1" applyAlignment="1">
      <alignment vertical="top" wrapText="1"/>
    </xf>
    <xf numFmtId="0" fontId="2" fillId="3" borderId="0" xfId="0" applyFont="1" applyFill="1" applyAlignment="1">
      <alignment horizontal="left" vertical="top" wrapText="1"/>
    </xf>
    <xf numFmtId="0" fontId="12" fillId="0" borderId="0" xfId="0" applyFont="1" applyAlignment="1">
      <alignment horizontal="left" vertical="top" wrapText="1"/>
    </xf>
    <xf numFmtId="0" fontId="7" fillId="0" borderId="0" xfId="0" applyFont="1" applyFill="1" applyAlignment="1">
      <alignment vertical="top"/>
    </xf>
    <xf numFmtId="0" fontId="7" fillId="3" borderId="0" xfId="0" applyFont="1" applyFill="1" applyBorder="1" applyAlignment="1">
      <alignment horizontal="center" vertical="top"/>
    </xf>
    <xf numFmtId="14" fontId="7" fillId="0" borderId="0" xfId="0" applyNumberFormat="1" applyFont="1" applyFill="1" applyBorder="1" applyAlignment="1">
      <alignment horizontal="right" vertical="top" wrapText="1"/>
    </xf>
    <xf numFmtId="43" fontId="7" fillId="0" borderId="0" xfId="1" applyFont="1" applyFill="1" applyBorder="1" applyAlignment="1">
      <alignment horizontal="right" vertical="top" wrapText="1"/>
    </xf>
    <xf numFmtId="0" fontId="7" fillId="0" borderId="0" xfId="0" applyFont="1" applyFill="1" applyBorder="1" applyAlignment="1">
      <alignment horizontal="left" vertical="top"/>
    </xf>
    <xf numFmtId="0" fontId="12" fillId="3" borderId="0" xfId="0" applyFont="1" applyFill="1" applyAlignment="1">
      <alignment horizontal="left" vertical="top" wrapText="1"/>
    </xf>
    <xf numFmtId="0" fontId="2" fillId="0" borderId="0" xfId="0" applyFont="1" applyAlignment="1">
      <alignment horizontal="right" vertical="top" indent="1"/>
    </xf>
    <xf numFmtId="0" fontId="7" fillId="3" borderId="0" xfId="0" applyFont="1" applyFill="1" applyBorder="1" applyAlignment="1">
      <alignment horizontal="left" vertical="top"/>
    </xf>
    <xf numFmtId="0" fontId="2" fillId="0" borderId="0" xfId="0" applyFont="1" applyAlignment="1">
      <alignment horizontal="left" vertical="top"/>
    </xf>
    <xf numFmtId="0" fontId="7" fillId="4" borderId="4" xfId="0" applyFont="1" applyFill="1" applyBorder="1" applyAlignment="1">
      <alignment horizontal="left" vertical="top" wrapText="1"/>
    </xf>
    <xf numFmtId="43" fontId="7" fillId="4" borderId="4" xfId="1" applyFont="1" applyFill="1" applyBorder="1" applyAlignment="1">
      <alignment horizontal="left" vertical="top" wrapText="1"/>
    </xf>
    <xf numFmtId="0" fontId="12" fillId="0" borderId="0" xfId="0" applyFont="1" applyFill="1" applyBorder="1" applyAlignment="1" applyProtection="1">
      <alignment horizontal="center" vertical="top" wrapText="1"/>
      <protection locked="0"/>
    </xf>
    <xf numFmtId="0" fontId="7" fillId="0" borderId="0" xfId="0" applyFont="1" applyFill="1" applyBorder="1" applyAlignment="1">
      <alignment horizontal="left" vertical="top" wrapText="1"/>
    </xf>
    <xf numFmtId="14" fontId="7" fillId="0" borderId="0" xfId="1" applyNumberFormat="1" applyFont="1" applyFill="1" applyBorder="1" applyAlignment="1">
      <alignment horizontal="left" vertical="top" wrapText="1"/>
    </xf>
    <xf numFmtId="14" fontId="7" fillId="4" borderId="4" xfId="0" applyNumberFormat="1" applyFont="1" applyFill="1" applyBorder="1" applyAlignment="1">
      <alignment vertical="top" wrapText="1"/>
    </xf>
    <xf numFmtId="0" fontId="7" fillId="4" borderId="4" xfId="0" applyFont="1" applyFill="1" applyBorder="1" applyAlignment="1">
      <alignment vertical="top" wrapText="1"/>
    </xf>
    <xf numFmtId="0" fontId="3" fillId="0" borderId="0" xfId="0" applyFont="1" applyAlignment="1">
      <alignment horizontal="left" vertical="top" wrapText="1"/>
    </xf>
    <xf numFmtId="0" fontId="3" fillId="3" borderId="0" xfId="0" applyFont="1" applyFill="1" applyAlignment="1">
      <alignment horizontal="left" vertical="top" wrapText="1"/>
    </xf>
    <xf numFmtId="0" fontId="2" fillId="0" borderId="0" xfId="0" applyFont="1" applyAlignment="1">
      <alignment horizontal="left"/>
    </xf>
    <xf numFmtId="0" fontId="15" fillId="0" borderId="0" xfId="0" applyFont="1" applyAlignment="1">
      <alignment horizontal="left" vertical="top" indent="1"/>
    </xf>
    <xf numFmtId="0" fontId="2" fillId="3" borderId="0" xfId="0" applyFont="1" applyFill="1" applyAlignment="1">
      <alignment horizontal="left"/>
    </xf>
    <xf numFmtId="0" fontId="15" fillId="0" borderId="0" xfId="0" applyFont="1" applyAlignment="1">
      <alignment horizontal="left" indent="2"/>
    </xf>
    <xf numFmtId="0" fontId="15" fillId="0" borderId="0" xfId="0" applyFont="1" applyAlignment="1">
      <alignment horizontal="left" vertical="top" indent="2"/>
    </xf>
    <xf numFmtId="43" fontId="7" fillId="0" borderId="0" xfId="1" applyFont="1" applyFill="1" applyBorder="1" applyAlignment="1">
      <alignment horizontal="left" vertical="top" wrapText="1"/>
    </xf>
    <xf numFmtId="14" fontId="7" fillId="0" borderId="0" xfId="0" applyNumberFormat="1" applyFont="1" applyFill="1" applyBorder="1" applyAlignment="1">
      <alignment vertical="top" wrapText="1"/>
    </xf>
    <xf numFmtId="0" fontId="7" fillId="0" borderId="0" xfId="0" applyFont="1" applyFill="1" applyBorder="1" applyAlignment="1">
      <alignment vertical="top" wrapText="1"/>
    </xf>
    <xf numFmtId="0" fontId="2" fillId="0" borderId="0" xfId="0" applyFont="1" applyFill="1" applyAlignment="1">
      <alignment horizontal="left" vertical="top" wrapText="1"/>
    </xf>
    <xf numFmtId="0" fontId="16" fillId="2" borderId="0" xfId="0" applyFont="1" applyFill="1" applyAlignment="1">
      <alignment horizontal="centerContinuous" vertical="center"/>
    </xf>
    <xf numFmtId="0" fontId="17" fillId="2" borderId="0" xfId="0" applyFont="1" applyFill="1" applyAlignment="1">
      <alignment horizontal="centerContinuous" vertical="top"/>
    </xf>
    <xf numFmtId="0" fontId="17" fillId="2" borderId="0" xfId="0" applyFont="1" applyFill="1" applyAlignment="1">
      <alignment horizontal="center" vertical="top" wrapText="1"/>
    </xf>
    <xf numFmtId="0" fontId="17" fillId="0" borderId="0" xfId="0" applyFont="1" applyAlignment="1">
      <alignment vertical="top"/>
    </xf>
    <xf numFmtId="0" fontId="2" fillId="0" borderId="0" xfId="0" applyFont="1" applyAlignment="1">
      <alignment horizontal="left" vertical="top" wrapText="1"/>
    </xf>
    <xf numFmtId="0" fontId="7" fillId="0" borderId="0" xfId="0" applyFont="1" applyAlignment="1">
      <alignment horizontal="left" vertical="top" wrapText="1"/>
    </xf>
    <xf numFmtId="0" fontId="7" fillId="4" borderId="4" xfId="0" applyFont="1" applyFill="1" applyBorder="1" applyAlignment="1">
      <alignment horizontal="left" vertical="top" wrapText="1"/>
    </xf>
    <xf numFmtId="0" fontId="7" fillId="0" borderId="0" xfId="0" applyFont="1" applyFill="1" applyBorder="1" applyAlignment="1">
      <alignment horizontal="left" vertical="top" wrapText="1"/>
    </xf>
    <xf numFmtId="0" fontId="2" fillId="0" borderId="0" xfId="0" applyFont="1" applyAlignment="1">
      <alignment vertical="top" wrapText="1"/>
    </xf>
    <xf numFmtId="43" fontId="12" fillId="7" borderId="4" xfId="0" applyNumberFormat="1" applyFont="1" applyFill="1" applyBorder="1" applyAlignment="1" applyProtection="1">
      <alignment horizontal="center" vertical="top" wrapText="1"/>
      <protection locked="0"/>
    </xf>
    <xf numFmtId="43" fontId="7" fillId="4" borderId="4" xfId="1" applyFont="1" applyFill="1" applyBorder="1" applyAlignment="1">
      <alignment horizontal="center" vertical="top" wrapText="1"/>
    </xf>
    <xf numFmtId="43" fontId="7" fillId="5" borderId="4" xfId="1" applyFont="1" applyFill="1" applyBorder="1" applyAlignment="1">
      <alignment horizontal="center" vertical="top" wrapText="1"/>
    </xf>
    <xf numFmtId="164" fontId="7" fillId="4" borderId="4" xfId="1" applyNumberFormat="1" applyFont="1" applyFill="1" applyBorder="1" applyAlignment="1">
      <alignment horizontal="left" vertical="top" wrapText="1"/>
    </xf>
    <xf numFmtId="164" fontId="12" fillId="7" borderId="4" xfId="0" applyNumberFormat="1" applyFont="1" applyFill="1" applyBorder="1" applyAlignment="1" applyProtection="1">
      <alignment horizontal="center" vertical="top" wrapText="1"/>
      <protection locked="0"/>
    </xf>
    <xf numFmtId="0" fontId="2" fillId="2" borderId="0" xfId="0" applyFont="1" applyFill="1" applyBorder="1" applyAlignment="1">
      <alignment vertical="top"/>
    </xf>
    <xf numFmtId="0" fontId="2" fillId="0" borderId="0" xfId="0" applyFont="1" applyBorder="1" applyAlignment="1">
      <alignment horizontal="right" vertical="top"/>
    </xf>
    <xf numFmtId="0" fontId="2" fillId="0" borderId="0" xfId="0" applyFont="1" applyBorder="1" applyAlignment="1">
      <alignment horizontal="right" vertical="top" indent="1"/>
    </xf>
    <xf numFmtId="0" fontId="2" fillId="0" borderId="0" xfId="0" applyFont="1" applyBorder="1" applyAlignment="1">
      <alignment horizontal="left" vertical="top" wrapText="1"/>
    </xf>
    <xf numFmtId="0" fontId="2" fillId="3" borderId="0" xfId="0" applyFont="1" applyFill="1" applyBorder="1" applyAlignment="1">
      <alignment horizontal="left" vertical="top" wrapText="1"/>
    </xf>
    <xf numFmtId="0" fontId="13" fillId="0" borderId="0" xfId="0" applyFont="1" applyBorder="1" applyAlignment="1">
      <alignment vertical="top" wrapText="1"/>
    </xf>
    <xf numFmtId="0" fontId="2" fillId="0" borderId="0" xfId="0" applyFont="1" applyBorder="1" applyAlignment="1">
      <alignment vertical="top"/>
    </xf>
    <xf numFmtId="43" fontId="12" fillId="7" borderId="4" xfId="1" applyFont="1" applyFill="1" applyBorder="1" applyAlignment="1" applyProtection="1">
      <alignment horizontal="center" vertical="top" wrapText="1"/>
      <protection locked="0"/>
    </xf>
    <xf numFmtId="43" fontId="12" fillId="0" borderId="0" xfId="1" applyNumberFormat="1" applyFont="1" applyFill="1" applyBorder="1" applyAlignment="1" applyProtection="1">
      <alignment horizontal="center" vertical="top" wrapText="1"/>
      <protection locked="0"/>
    </xf>
    <xf numFmtId="0" fontId="14" fillId="0" borderId="0" xfId="0" applyFont="1" applyAlignment="1">
      <alignment vertical="top"/>
    </xf>
    <xf numFmtId="43" fontId="14" fillId="0" borderId="0" xfId="1" applyNumberFormat="1" applyFont="1" applyFill="1" applyBorder="1" applyAlignment="1" applyProtection="1">
      <alignment horizontal="left" vertical="top"/>
      <protection locked="0"/>
    </xf>
    <xf numFmtId="43" fontId="12" fillId="0" borderId="0" xfId="0" applyNumberFormat="1" applyFont="1" applyFill="1" applyBorder="1" applyAlignment="1" applyProtection="1">
      <alignment horizontal="center" vertical="top" wrapText="1"/>
      <protection locked="0"/>
    </xf>
    <xf numFmtId="43" fontId="14" fillId="0" borderId="0" xfId="0" applyNumberFormat="1" applyFont="1" applyFill="1" applyBorder="1" applyAlignment="1" applyProtection="1">
      <alignment horizontal="left" vertical="top"/>
      <protection locked="0"/>
    </xf>
    <xf numFmtId="0" fontId="14" fillId="0" borderId="8" xfId="0" applyFont="1" applyFill="1" applyBorder="1" applyAlignment="1">
      <alignment horizontal="left" vertical="top"/>
    </xf>
    <xf numFmtId="0" fontId="14" fillId="0" borderId="0" xfId="0" applyFont="1" applyFill="1" applyAlignment="1">
      <alignment vertical="top"/>
    </xf>
    <xf numFmtId="0" fontId="2" fillId="0" borderId="0" xfId="0" applyFont="1" applyFill="1" applyAlignment="1">
      <alignment horizontal="left" vertical="top"/>
    </xf>
    <xf numFmtId="0" fontId="14" fillId="0" borderId="0" xfId="0" applyFont="1" applyBorder="1" applyAlignment="1">
      <alignment vertical="top"/>
    </xf>
    <xf numFmtId="0" fontId="19" fillId="0" borderId="0" xfId="0" applyFont="1" applyAlignment="1">
      <alignment vertical="top"/>
    </xf>
    <xf numFmtId="165" fontId="12" fillId="7" borderId="4" xfId="1" applyNumberFormat="1" applyFont="1" applyFill="1" applyBorder="1" applyAlignment="1" applyProtection="1">
      <alignment horizontal="center" vertical="top" wrapText="1"/>
      <protection locked="0"/>
    </xf>
    <xf numFmtId="0" fontId="2" fillId="0" borderId="0" xfId="0" applyFont="1" applyAlignment="1">
      <alignment horizontal="left" vertical="top" wrapText="1"/>
    </xf>
    <xf numFmtId="0" fontId="7" fillId="4" borderId="4" xfId="0" applyFont="1" applyFill="1" applyBorder="1" applyAlignment="1">
      <alignment horizontal="left" vertical="top" wrapText="1"/>
    </xf>
    <xf numFmtId="0" fontId="7" fillId="4" borderId="1" xfId="0" applyFont="1" applyFill="1" applyBorder="1" applyAlignment="1">
      <alignment vertical="top" wrapText="1"/>
    </xf>
    <xf numFmtId="0" fontId="7" fillId="4" borderId="2" xfId="0" applyFont="1" applyFill="1" applyBorder="1" applyAlignment="1">
      <alignment vertical="top" wrapText="1"/>
    </xf>
    <xf numFmtId="0" fontId="7" fillId="4" borderId="3" xfId="0" applyFont="1" applyFill="1" applyBorder="1" applyAlignment="1">
      <alignment vertical="top" wrapText="1"/>
    </xf>
    <xf numFmtId="0" fontId="18" fillId="0" borderId="0" xfId="0" applyFont="1" applyAlignment="1">
      <alignment vertical="top" wrapText="1"/>
    </xf>
    <xf numFmtId="0" fontId="22" fillId="0" borderId="0" xfId="0" applyFont="1" applyAlignment="1">
      <alignment vertical="top"/>
    </xf>
    <xf numFmtId="0" fontId="22" fillId="0" borderId="0" xfId="0" applyFont="1" applyFill="1" applyAlignment="1">
      <alignment vertical="top"/>
    </xf>
    <xf numFmtId="0" fontId="23" fillId="0" borderId="0" xfId="0" applyFont="1" applyAlignment="1">
      <alignment horizontal="left" vertical="top" indent="1"/>
    </xf>
    <xf numFmtId="0" fontId="2" fillId="0" borderId="0" xfId="0" applyFont="1" applyFill="1" applyAlignment="1">
      <alignment horizontal="right" vertical="top" indent="1"/>
    </xf>
    <xf numFmtId="0" fontId="2" fillId="0" borderId="0" xfId="0" applyFont="1" applyFill="1" applyAlignment="1">
      <alignment horizontal="right" vertical="top"/>
    </xf>
    <xf numFmtId="0" fontId="3" fillId="5" borderId="1" xfId="0" applyFont="1" applyFill="1" applyBorder="1" applyAlignment="1">
      <alignment horizontal="right" vertical="top"/>
    </xf>
    <xf numFmtId="0" fontId="3" fillId="5" borderId="1" xfId="0" applyFont="1" applyFill="1" applyBorder="1" applyAlignment="1">
      <alignment horizontal="right" vertical="top" wrapText="1" indent="1"/>
    </xf>
    <xf numFmtId="0" fontId="3" fillId="0" borderId="0" xfId="0" applyFont="1" applyFill="1" applyBorder="1" applyAlignment="1">
      <alignment horizontal="right" vertical="top" wrapText="1" indent="1"/>
    </xf>
    <xf numFmtId="0" fontId="3" fillId="0" borderId="0" xfId="0" applyFont="1" applyFill="1" applyBorder="1" applyAlignment="1">
      <alignment horizontal="left" vertical="top"/>
    </xf>
    <xf numFmtId="0" fontId="3" fillId="0" borderId="0" xfId="0" applyFont="1" applyFill="1" applyBorder="1" applyAlignment="1">
      <alignment horizontal="right" vertical="top"/>
    </xf>
    <xf numFmtId="0" fontId="3" fillId="0" borderId="0" xfId="0" applyFont="1" applyFill="1" applyBorder="1" applyAlignment="1">
      <alignment horizontal="left" vertical="top" wrapText="1"/>
    </xf>
    <xf numFmtId="14" fontId="7" fillId="4" borderId="4" xfId="1" applyNumberFormat="1" applyFont="1" applyFill="1" applyBorder="1" applyAlignment="1">
      <alignment horizontal="right" vertical="top" wrapText="1"/>
    </xf>
    <xf numFmtId="0" fontId="24" fillId="6" borderId="4" xfId="0" applyFont="1" applyFill="1" applyBorder="1" applyAlignment="1">
      <alignment horizontal="center" vertical="top" wrapText="1"/>
    </xf>
    <xf numFmtId="0" fontId="24" fillId="3" borderId="0" xfId="0" applyFont="1" applyFill="1" applyBorder="1" applyAlignment="1">
      <alignment horizontal="center" vertical="top" wrapText="1"/>
    </xf>
    <xf numFmtId="0" fontId="24" fillId="3" borderId="0" xfId="0" applyFont="1" applyFill="1" applyAlignment="1">
      <alignment horizontal="left" vertical="top" wrapText="1"/>
    </xf>
    <xf numFmtId="0" fontId="14" fillId="0" borderId="0" xfId="0" applyFont="1" applyAlignment="1">
      <alignment horizontal="left" vertical="top" wrapText="1"/>
    </xf>
    <xf numFmtId="0" fontId="24" fillId="6" borderId="1" xfId="0" applyFont="1" applyFill="1" applyBorder="1" applyAlignment="1">
      <alignment horizontal="center" vertical="top"/>
    </xf>
    <xf numFmtId="0" fontId="18" fillId="0" borderId="0" xfId="0" applyFont="1" applyAlignment="1">
      <alignment vertical="top" wrapText="1"/>
    </xf>
    <xf numFmtId="0" fontId="2" fillId="5" borderId="2"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7" fillId="5" borderId="5" xfId="0" applyFont="1" applyFill="1" applyBorder="1" applyAlignment="1">
      <alignment horizontal="left" vertical="top" wrapText="1"/>
    </xf>
    <xf numFmtId="0" fontId="7" fillId="5" borderId="6"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4" borderId="9" xfId="0" applyFont="1" applyFill="1" applyBorder="1" applyAlignment="1">
      <alignment horizontal="left" vertical="top" wrapText="1"/>
    </xf>
    <xf numFmtId="0" fontId="7" fillId="4" borderId="10" xfId="0" applyFont="1" applyFill="1" applyBorder="1" applyAlignment="1">
      <alignment horizontal="left" vertical="top" wrapText="1"/>
    </xf>
    <xf numFmtId="0" fontId="7" fillId="4" borderId="11"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2" fillId="3" borderId="5" xfId="0" applyFont="1" applyFill="1" applyBorder="1" applyAlignment="1">
      <alignment horizontal="center" vertical="top" wrapText="1"/>
    </xf>
    <xf numFmtId="0" fontId="2" fillId="3" borderId="6" xfId="0" applyFont="1" applyFill="1" applyBorder="1" applyAlignment="1">
      <alignment horizontal="center" vertical="top" wrapText="1"/>
    </xf>
    <xf numFmtId="0" fontId="2" fillId="3" borderId="7" xfId="0" applyFont="1" applyFill="1" applyBorder="1" applyAlignment="1">
      <alignment horizontal="center" vertical="top"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2" fillId="0" borderId="0" xfId="0" applyFont="1" applyAlignment="1">
      <alignment horizontal="left" vertical="top" wrapText="1"/>
    </xf>
    <xf numFmtId="0" fontId="7" fillId="5" borderId="4" xfId="0" applyFont="1" applyFill="1" applyBorder="1" applyAlignment="1">
      <alignment horizontal="left" vertical="top" wrapText="1"/>
    </xf>
    <xf numFmtId="0" fontId="7" fillId="4" borderId="4" xfId="0" applyFont="1" applyFill="1" applyBorder="1" applyAlignment="1">
      <alignment horizontal="left" vertical="top" wrapText="1"/>
    </xf>
    <xf numFmtId="0" fontId="24" fillId="6" borderId="1" xfId="0" applyFont="1" applyFill="1" applyBorder="1" applyAlignment="1">
      <alignment horizontal="left" vertical="top"/>
    </xf>
    <xf numFmtId="0" fontId="24" fillId="6" borderId="2" xfId="0" applyFont="1" applyFill="1" applyBorder="1" applyAlignment="1">
      <alignment horizontal="left" vertical="top"/>
    </xf>
    <xf numFmtId="0" fontId="24" fillId="6" borderId="3" xfId="0" applyFont="1" applyFill="1" applyBorder="1" applyAlignment="1">
      <alignment horizontal="left" vertical="top"/>
    </xf>
    <xf numFmtId="0" fontId="7" fillId="0" borderId="0" xfId="0" applyFont="1" applyAlignment="1">
      <alignment horizontal="left" vertical="top" wrapText="1"/>
    </xf>
    <xf numFmtId="0" fontId="24" fillId="6" borderId="1" xfId="0" applyFont="1" applyFill="1" applyBorder="1" applyAlignment="1">
      <alignment horizontal="center" vertical="top"/>
    </xf>
    <xf numFmtId="0" fontId="24" fillId="6" borderId="2" xfId="0" applyFont="1" applyFill="1" applyBorder="1" applyAlignment="1">
      <alignment horizontal="center" vertical="top"/>
    </xf>
    <xf numFmtId="0" fontId="24" fillId="6" borderId="3" xfId="0" applyFont="1" applyFill="1" applyBorder="1" applyAlignment="1">
      <alignment horizontal="center" vertical="top"/>
    </xf>
    <xf numFmtId="0" fontId="14" fillId="0" borderId="5" xfId="0" applyFont="1" applyFill="1" applyBorder="1" applyAlignment="1">
      <alignment horizontal="center" vertical="center" wrapText="1"/>
    </xf>
    <xf numFmtId="0" fontId="7" fillId="4" borderId="5" xfId="0" applyFont="1" applyFill="1" applyBorder="1" applyAlignment="1">
      <alignment horizontal="center" vertical="top" wrapText="1"/>
    </xf>
    <xf numFmtId="0" fontId="7" fillId="4" borderId="6" xfId="0" applyFont="1" applyFill="1" applyBorder="1" applyAlignment="1">
      <alignment horizontal="center" vertical="top" wrapText="1"/>
    </xf>
    <xf numFmtId="0" fontId="7" fillId="4" borderId="7"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6" xfId="0" applyFont="1" applyFill="1" applyBorder="1" applyAlignment="1">
      <alignment horizontal="center" vertical="top" wrapText="1"/>
    </xf>
    <xf numFmtId="0" fontId="7" fillId="5" borderId="7" xfId="0" applyFont="1" applyFill="1" applyBorder="1" applyAlignment="1">
      <alignment horizontal="center" vertical="top" wrapText="1"/>
    </xf>
    <xf numFmtId="0" fontId="3" fillId="5" borderId="2" xfId="0" applyFont="1" applyFill="1" applyBorder="1" applyAlignment="1">
      <alignment horizontal="left" vertical="top"/>
    </xf>
    <xf numFmtId="0" fontId="3" fillId="5" borderId="3" xfId="0" applyFont="1" applyFill="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7" fillId="4" borderId="1" xfId="0" applyFont="1" applyFill="1" applyBorder="1" applyAlignment="1">
      <alignment vertical="top" wrapText="1"/>
    </xf>
    <xf numFmtId="0" fontId="7" fillId="4" borderId="2" xfId="0" applyFont="1" applyFill="1" applyBorder="1" applyAlignment="1">
      <alignment vertical="top" wrapText="1"/>
    </xf>
    <xf numFmtId="0" fontId="7" fillId="4" borderId="3" xfId="0" applyFont="1" applyFill="1" applyBorder="1" applyAlignment="1">
      <alignment vertical="top" wrapText="1"/>
    </xf>
    <xf numFmtId="0" fontId="7" fillId="4" borderId="5"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4" borderId="7" xfId="0" applyFont="1" applyFill="1" applyBorder="1" applyAlignment="1">
      <alignment horizontal="left" vertical="top" wrapText="1"/>
    </xf>
    <xf numFmtId="0" fontId="12" fillId="0" borderId="5" xfId="0" applyFont="1" applyFill="1" applyBorder="1" applyAlignment="1">
      <alignment horizontal="center" vertical="top" wrapText="1"/>
    </xf>
    <xf numFmtId="0" fontId="12" fillId="0" borderId="6"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5" borderId="5" xfId="0" applyFont="1" applyFill="1" applyBorder="1" applyAlignment="1">
      <alignment horizontal="center" vertical="top" wrapText="1"/>
    </xf>
    <xf numFmtId="0" fontId="12" fillId="5" borderId="6" xfId="0" applyFont="1" applyFill="1" applyBorder="1" applyAlignment="1">
      <alignment horizontal="center" vertical="top" wrapText="1"/>
    </xf>
    <xf numFmtId="0" fontId="12" fillId="5" borderId="7" xfId="0" applyFont="1" applyFill="1" applyBorder="1" applyAlignment="1">
      <alignment horizontal="center" vertical="top" wrapText="1"/>
    </xf>
    <xf numFmtId="0" fontId="12" fillId="4" borderId="5" xfId="0" applyFont="1" applyFill="1" applyBorder="1" applyAlignment="1">
      <alignment horizontal="center" vertical="top" wrapText="1"/>
    </xf>
    <xf numFmtId="0" fontId="12" fillId="4" borderId="6" xfId="0" applyFont="1" applyFill="1" applyBorder="1" applyAlignment="1">
      <alignment horizontal="center" vertical="top" wrapText="1"/>
    </xf>
    <xf numFmtId="0" fontId="12" fillId="4" borderId="7" xfId="0" applyFont="1" applyFill="1" applyBorder="1" applyAlignment="1">
      <alignment horizontal="center" vertical="top" wrapText="1"/>
    </xf>
    <xf numFmtId="14" fontId="7" fillId="4" borderId="4" xfId="1" applyNumberFormat="1" applyFont="1" applyFill="1" applyBorder="1" applyAlignment="1">
      <alignment horizontal="right" vertical="top"/>
    </xf>
    <xf numFmtId="43" fontId="7" fillId="4" borderId="4" xfId="1" applyFont="1" applyFill="1" applyBorder="1" applyAlignment="1">
      <alignment horizontal="right" vertical="top"/>
    </xf>
    <xf numFmtId="0" fontId="7" fillId="4" borderId="4" xfId="0" applyFont="1" applyFill="1" applyBorder="1" applyAlignment="1">
      <alignment horizontal="right" vertical="top"/>
    </xf>
    <xf numFmtId="0" fontId="2" fillId="0" borderId="0" xfId="0" applyFont="1" applyAlignment="1">
      <alignment horizontal="left"/>
    </xf>
    <xf numFmtId="0" fontId="2" fillId="0" borderId="0" xfId="0" applyFont="1" applyBorder="1" applyAlignment="1">
      <alignment horizontal="left" vertical="top" wrapText="1"/>
    </xf>
  </cellXfs>
  <cellStyles count="3">
    <cellStyle name="Comma" xfId="1" builtinId="3"/>
    <cellStyle name="Heading 3" xfId="2" builtinId="18"/>
    <cellStyle name="Normal" xfId="0" builtinId="0"/>
  </cellStyles>
  <dxfs count="1">
    <dxf>
      <fill>
        <patternFill patternType="lightGray"/>
      </fill>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9525</xdr:colOff>
      <xdr:row>2</xdr:row>
      <xdr:rowOff>9525</xdr:rowOff>
    </xdr:from>
    <xdr:ext cx="2156460" cy="662940"/>
    <xdr:pic>
      <xdr:nvPicPr>
        <xdr:cNvPr id="2" name="Picture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529" t="31403" r="2604" b="10468"/>
        <a:stretch/>
      </xdr:blipFill>
      <xdr:spPr bwMode="auto">
        <a:xfrm>
          <a:off x="238125" y="253365"/>
          <a:ext cx="2156460" cy="662940"/>
        </a:xfrm>
        <a:prstGeom prst="rect">
          <a:avLst/>
        </a:prstGeom>
        <a:noFill/>
        <a:ln>
          <a:noFill/>
        </a:ln>
        <a:extLst>
          <a:ext uri="{FAA26D3D-D897-4be2-8F04-BA451C77F1D7}">
            <ma14:placeholderFlag xmlns:wpc="http://schemas.microsoft.com/office/word/2010/wordprocessingCanvas" xmlns:cx="http://schemas.microsoft.com/office/drawing/2014/chartex" xmlns:cx1="http://schemas.microsoft.com/office/drawing/2015/9/8/chartex"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am3d="http://schemas.microsoft.com/office/drawing/2017/model3d" xmlns:aink="http://schemas.microsoft.com/office/drawing/2016/ink"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lc="http://schemas.openxmlformats.org/drawingml/2006/lockedCanvas"/>
          </a:ext>
        </a:extLst>
      </xdr:spPr>
    </xdr:pic>
    <xdr:clientData/>
  </xdr:oneCellAnchor>
  <xdr:twoCellAnchor editAs="oneCell">
    <xdr:from>
      <xdr:col>14</xdr:col>
      <xdr:colOff>434340</xdr:colOff>
      <xdr:row>1</xdr:row>
      <xdr:rowOff>83820</xdr:rowOff>
    </xdr:from>
    <xdr:to>
      <xdr:col>16</xdr:col>
      <xdr:colOff>876300</xdr:colOff>
      <xdr:row>2</xdr:row>
      <xdr:rowOff>304800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05900" y="205740"/>
          <a:ext cx="25527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Y285"/>
  <sheetViews>
    <sheetView showGridLines="0" tabSelected="1" topLeftCell="D265" zoomScaleNormal="100" workbookViewId="0">
      <selection activeCell="E264" sqref="E264:Q264"/>
    </sheetView>
  </sheetViews>
  <sheetFormatPr defaultColWidth="9.140625" defaultRowHeight="12.75" x14ac:dyDescent="0.2"/>
  <cols>
    <col min="1" max="2" width="1.7109375" style="4" customWidth="1"/>
    <col min="3" max="3" width="10.42578125" style="4" customWidth="1"/>
    <col min="4" max="4" width="3.28515625" style="4" customWidth="1"/>
    <col min="5" max="6" width="15.7109375" style="4" customWidth="1"/>
    <col min="7" max="7" width="15.28515625" style="4" customWidth="1"/>
    <col min="8" max="8" width="11.5703125" style="4" customWidth="1"/>
    <col min="9" max="9" width="10.5703125" style="4" customWidth="1"/>
    <col min="10" max="10" width="9.85546875" style="4" customWidth="1"/>
    <col min="11" max="11" width="9" style="4" customWidth="1"/>
    <col min="12" max="12" width="3.85546875" style="4" customWidth="1"/>
    <col min="13" max="13" width="26.7109375" style="4" customWidth="1"/>
    <col min="14" max="14" width="4.42578125" style="7" customWidth="1"/>
    <col min="15" max="15" width="26.85546875" style="4" customWidth="1"/>
    <col min="16" max="16" width="3.85546875" style="4" customWidth="1"/>
    <col min="17" max="17" width="15.140625" style="12" customWidth="1"/>
    <col min="18" max="20" width="1.7109375" style="4" customWidth="1"/>
    <col min="21" max="25" width="9.140625" style="85"/>
    <col min="26" max="16384" width="9.140625" style="4"/>
  </cols>
  <sheetData>
    <row r="1" spans="1:25" ht="9.9499999999999993" customHeight="1" x14ac:dyDescent="0.2">
      <c r="A1" s="1"/>
      <c r="B1" s="1"/>
      <c r="C1" s="2"/>
      <c r="D1" s="1"/>
      <c r="E1" s="1"/>
      <c r="F1" s="1"/>
      <c r="G1" s="1"/>
      <c r="H1" s="1"/>
      <c r="I1" s="1"/>
      <c r="J1" s="1"/>
      <c r="K1" s="1"/>
      <c r="L1" s="1"/>
      <c r="M1" s="1"/>
      <c r="N1" s="1"/>
      <c r="O1" s="1"/>
      <c r="P1" s="1"/>
      <c r="Q1" s="3"/>
      <c r="R1" s="1"/>
      <c r="S1" s="1"/>
    </row>
    <row r="2" spans="1:25" ht="9.9499999999999993" customHeight="1" x14ac:dyDescent="0.2">
      <c r="A2" s="1"/>
      <c r="B2" s="5"/>
      <c r="C2" s="6"/>
      <c r="D2" s="5"/>
      <c r="E2" s="5"/>
      <c r="F2" s="5"/>
      <c r="G2" s="5"/>
      <c r="H2" s="5"/>
      <c r="I2" s="5"/>
      <c r="J2" s="5"/>
      <c r="K2" s="5"/>
      <c r="L2" s="5"/>
      <c r="M2" s="5"/>
      <c r="O2" s="5"/>
      <c r="P2" s="5"/>
      <c r="Q2" s="8"/>
      <c r="R2" s="5"/>
      <c r="S2" s="1"/>
    </row>
    <row r="3" spans="1:25" ht="57.75" customHeight="1" x14ac:dyDescent="0.2">
      <c r="A3" s="1"/>
      <c r="C3" s="9"/>
      <c r="H3" s="10"/>
      <c r="Q3" s="11"/>
      <c r="S3" s="1"/>
      <c r="U3" s="101"/>
      <c r="V3" s="101"/>
    </row>
    <row r="4" spans="1:25" x14ac:dyDescent="0.2">
      <c r="A4" s="1"/>
      <c r="C4" s="9"/>
      <c r="S4" s="1"/>
      <c r="U4" s="101" t="s">
        <v>117</v>
      </c>
      <c r="V4" s="101" t="s">
        <v>158</v>
      </c>
    </row>
    <row r="5" spans="1:25" ht="21" x14ac:dyDescent="0.2">
      <c r="A5" s="1"/>
      <c r="C5" s="13" t="s">
        <v>181</v>
      </c>
      <c r="S5" s="1"/>
      <c r="U5" s="101" t="s">
        <v>118</v>
      </c>
      <c r="V5" s="101" t="s">
        <v>159</v>
      </c>
    </row>
    <row r="6" spans="1:25" ht="14.45" customHeight="1" x14ac:dyDescent="0.2">
      <c r="A6" s="1"/>
      <c r="C6" s="118" t="s">
        <v>172</v>
      </c>
      <c r="D6" s="118"/>
      <c r="E6" s="118"/>
      <c r="F6" s="118"/>
      <c r="G6" s="118"/>
      <c r="H6" s="118"/>
      <c r="I6" s="118"/>
      <c r="J6" s="118"/>
      <c r="K6" s="118"/>
      <c r="L6" s="118"/>
      <c r="M6" s="118"/>
      <c r="N6" s="118"/>
      <c r="O6" s="118"/>
      <c r="P6" s="118"/>
      <c r="Q6" s="118"/>
      <c r="S6" s="1"/>
      <c r="U6" s="102" t="s">
        <v>119</v>
      </c>
      <c r="V6" s="101"/>
    </row>
    <row r="7" spans="1:25" s="5" customFormat="1" x14ac:dyDescent="0.2">
      <c r="A7" s="1"/>
      <c r="C7" s="118"/>
      <c r="D7" s="118"/>
      <c r="E7" s="118"/>
      <c r="F7" s="118"/>
      <c r="G7" s="118"/>
      <c r="H7" s="118"/>
      <c r="I7" s="118"/>
      <c r="J7" s="118"/>
      <c r="K7" s="118"/>
      <c r="L7" s="118"/>
      <c r="M7" s="118"/>
      <c r="N7" s="118"/>
      <c r="O7" s="118"/>
      <c r="P7" s="118"/>
      <c r="Q7" s="118"/>
      <c r="S7" s="1"/>
      <c r="U7" s="102" t="s">
        <v>120</v>
      </c>
      <c r="V7" s="102"/>
      <c r="W7" s="90"/>
      <c r="X7" s="90"/>
      <c r="Y7" s="90"/>
    </row>
    <row r="8" spans="1:25" s="5" customFormat="1" ht="15" x14ac:dyDescent="0.2">
      <c r="A8" s="1"/>
      <c r="C8" s="100"/>
      <c r="D8" s="100"/>
      <c r="E8" s="100"/>
      <c r="F8" s="100"/>
      <c r="G8" s="100"/>
      <c r="H8" s="100"/>
      <c r="I8" s="100"/>
      <c r="J8" s="100"/>
      <c r="K8" s="100"/>
      <c r="L8" s="100"/>
      <c r="M8" s="100"/>
      <c r="N8" s="100"/>
      <c r="O8" s="100"/>
      <c r="P8" s="100"/>
      <c r="Q8" s="100"/>
      <c r="S8" s="1"/>
      <c r="U8" s="102"/>
      <c r="V8" s="102"/>
      <c r="W8" s="90"/>
      <c r="X8" s="90"/>
      <c r="Y8" s="90"/>
    </row>
    <row r="9" spans="1:25" s="5" customFormat="1" x14ac:dyDescent="0.2">
      <c r="A9" s="1"/>
      <c r="C9" s="5" t="s">
        <v>0</v>
      </c>
      <c r="F9" s="186" t="s">
        <v>197</v>
      </c>
      <c r="G9" s="186"/>
      <c r="N9" s="7"/>
      <c r="O9" s="4"/>
      <c r="P9" s="4"/>
      <c r="Q9" s="8"/>
      <c r="S9" s="1"/>
      <c r="U9" s="102" t="s">
        <v>121</v>
      </c>
      <c r="V9" s="102"/>
      <c r="W9" s="90"/>
      <c r="X9" s="90"/>
      <c r="Y9" s="90"/>
    </row>
    <row r="10" spans="1:25" s="5" customFormat="1" x14ac:dyDescent="0.2">
      <c r="A10" s="1"/>
      <c r="C10" s="5" t="s">
        <v>195</v>
      </c>
      <c r="F10" s="186" t="s">
        <v>117</v>
      </c>
      <c r="G10" s="186"/>
      <c r="N10" s="7"/>
      <c r="O10" s="4"/>
      <c r="P10" s="4"/>
      <c r="Q10" s="8"/>
      <c r="S10" s="1"/>
      <c r="U10" s="102" t="s">
        <v>122</v>
      </c>
      <c r="V10" s="102"/>
      <c r="W10" s="90"/>
      <c r="X10" s="90"/>
      <c r="Y10" s="90"/>
    </row>
    <row r="11" spans="1:25" s="5" customFormat="1" x14ac:dyDescent="0.2">
      <c r="A11" s="1"/>
      <c r="C11" s="5" t="s">
        <v>1</v>
      </c>
      <c r="F11" s="185">
        <v>1000000</v>
      </c>
      <c r="G11" s="185"/>
      <c r="N11" s="7"/>
      <c r="O11" s="4"/>
      <c r="P11" s="4"/>
      <c r="Q11" s="8"/>
      <c r="S11" s="1"/>
      <c r="U11" s="102"/>
      <c r="V11" s="102"/>
      <c r="W11" s="90"/>
      <c r="X11" s="90"/>
      <c r="Y11" s="90"/>
    </row>
    <row r="12" spans="1:25" x14ac:dyDescent="0.2">
      <c r="A12" s="1"/>
      <c r="C12" s="4" t="s">
        <v>2</v>
      </c>
      <c r="F12" s="184">
        <v>43936</v>
      </c>
      <c r="G12" s="184"/>
      <c r="H12" s="5"/>
      <c r="I12" s="5"/>
      <c r="J12" s="5"/>
      <c r="K12" s="5"/>
      <c r="S12" s="1"/>
    </row>
    <row r="13" spans="1:25" x14ac:dyDescent="0.2">
      <c r="A13" s="1"/>
      <c r="C13" s="4" t="s">
        <v>196</v>
      </c>
      <c r="F13" s="186" t="s">
        <v>158</v>
      </c>
      <c r="G13" s="186"/>
      <c r="H13" s="5"/>
      <c r="I13" s="5"/>
      <c r="J13" s="5"/>
      <c r="K13" s="5"/>
      <c r="Q13" s="70"/>
      <c r="S13" s="1"/>
    </row>
    <row r="14" spans="1:25" ht="13.9" customHeight="1" x14ac:dyDescent="0.2">
      <c r="A14" s="1"/>
      <c r="C14" s="14"/>
      <c r="H14" s="5"/>
      <c r="I14" s="5"/>
      <c r="S14" s="1"/>
    </row>
    <row r="15" spans="1:25" ht="21.6" customHeight="1" x14ac:dyDescent="0.2">
      <c r="A15" s="1"/>
      <c r="C15" s="14" t="s">
        <v>3</v>
      </c>
      <c r="S15" s="1"/>
    </row>
    <row r="16" spans="1:25" ht="13.9" customHeight="1" x14ac:dyDescent="0.2">
      <c r="A16" s="1"/>
      <c r="B16" s="15"/>
      <c r="C16" s="15"/>
      <c r="L16" s="9"/>
      <c r="M16" s="9"/>
      <c r="N16" s="16"/>
      <c r="O16" s="9"/>
      <c r="P16" s="9"/>
      <c r="Q16" s="17"/>
      <c r="S16" s="1"/>
    </row>
    <row r="17" spans="1:19" ht="13.15" customHeight="1" x14ac:dyDescent="0.2">
      <c r="A17" s="1"/>
      <c r="B17" s="15"/>
      <c r="C17" s="106" t="s">
        <v>4</v>
      </c>
      <c r="D17" s="119" t="s">
        <v>5</v>
      </c>
      <c r="E17" s="119"/>
      <c r="F17" s="119"/>
      <c r="G17" s="119"/>
      <c r="H17" s="119"/>
      <c r="I17" s="119"/>
      <c r="J17" s="119"/>
      <c r="K17" s="119"/>
      <c r="L17" s="119"/>
      <c r="M17" s="119"/>
      <c r="N17" s="119"/>
      <c r="O17" s="119"/>
      <c r="P17" s="119"/>
      <c r="Q17" s="120"/>
      <c r="S17" s="1"/>
    </row>
    <row r="18" spans="1:19" x14ac:dyDescent="0.2">
      <c r="A18" s="1"/>
      <c r="B18" s="15"/>
      <c r="C18" s="105" t="s">
        <v>6</v>
      </c>
      <c r="D18" s="145" t="s">
        <v>162</v>
      </c>
      <c r="E18" s="145"/>
      <c r="F18" s="145"/>
      <c r="G18" s="145"/>
      <c r="H18" s="145"/>
      <c r="I18" s="145"/>
      <c r="J18" s="145"/>
      <c r="K18" s="145"/>
      <c r="L18" s="145"/>
      <c r="M18" s="145"/>
      <c r="N18" s="145"/>
      <c r="O18" s="145"/>
      <c r="P18" s="145"/>
      <c r="Q18" s="145"/>
      <c r="S18" s="1"/>
    </row>
    <row r="19" spans="1:19" x14ac:dyDescent="0.2">
      <c r="A19" s="1"/>
      <c r="B19" s="15"/>
      <c r="E19" s="18"/>
      <c r="F19" s="18"/>
      <c r="H19" s="19"/>
      <c r="Q19" s="4"/>
      <c r="S19" s="1"/>
    </row>
    <row r="20" spans="1:19" x14ac:dyDescent="0.2">
      <c r="A20" s="1"/>
      <c r="B20" s="15"/>
      <c r="E20" s="113" t="s">
        <v>7</v>
      </c>
      <c r="F20" s="113" t="s">
        <v>133</v>
      </c>
      <c r="G20" s="113" t="s">
        <v>8</v>
      </c>
      <c r="H20" s="152" t="s">
        <v>9</v>
      </c>
      <c r="I20" s="153"/>
      <c r="J20" s="153"/>
      <c r="K20" s="154"/>
      <c r="L20" s="85"/>
      <c r="M20" s="113" t="s">
        <v>10</v>
      </c>
      <c r="N20" s="114"/>
      <c r="O20" s="113" t="s">
        <v>11</v>
      </c>
      <c r="P20" s="85"/>
      <c r="Q20" s="113" t="s">
        <v>123</v>
      </c>
      <c r="S20" s="1"/>
    </row>
    <row r="21" spans="1:19" x14ac:dyDescent="0.2">
      <c r="A21" s="1"/>
      <c r="B21" s="15"/>
      <c r="C21" s="15"/>
      <c r="D21" s="21"/>
      <c r="E21" s="22">
        <v>43936</v>
      </c>
      <c r="F21" s="23">
        <v>22000</v>
      </c>
      <c r="G21" s="23">
        <v>20000</v>
      </c>
      <c r="H21" s="24" t="s">
        <v>12</v>
      </c>
      <c r="I21" s="25"/>
      <c r="J21" s="25"/>
      <c r="K21" s="26"/>
      <c r="M21" s="147"/>
      <c r="N21" s="27"/>
      <c r="O21" s="146"/>
      <c r="Q21" s="121" t="s">
        <v>125</v>
      </c>
      <c r="S21" s="1"/>
    </row>
    <row r="22" spans="1:19" x14ac:dyDescent="0.2">
      <c r="A22" s="1"/>
      <c r="B22" s="15"/>
      <c r="C22" s="15"/>
      <c r="D22" s="21"/>
      <c r="E22" s="22">
        <v>43952</v>
      </c>
      <c r="F22" s="23">
        <v>25000</v>
      </c>
      <c r="G22" s="23">
        <v>25000</v>
      </c>
      <c r="H22" s="24" t="s">
        <v>13</v>
      </c>
      <c r="I22" s="25"/>
      <c r="J22" s="25"/>
      <c r="K22" s="26"/>
      <c r="M22" s="147"/>
      <c r="N22" s="27"/>
      <c r="O22" s="146"/>
      <c r="Q22" s="165"/>
      <c r="S22" s="1"/>
    </row>
    <row r="23" spans="1:19" x14ac:dyDescent="0.2">
      <c r="A23" s="1"/>
      <c r="B23" s="15"/>
      <c r="C23" s="15"/>
      <c r="D23" s="21"/>
      <c r="E23" s="22">
        <v>43966</v>
      </c>
      <c r="F23" s="23">
        <v>30000</v>
      </c>
      <c r="G23" s="23">
        <v>21000</v>
      </c>
      <c r="H23" s="24" t="s">
        <v>14</v>
      </c>
      <c r="I23" s="25"/>
      <c r="J23" s="25"/>
      <c r="K23" s="26"/>
      <c r="M23" s="147"/>
      <c r="N23" s="27"/>
      <c r="O23" s="146"/>
      <c r="Q23" s="165"/>
      <c r="S23" s="1"/>
    </row>
    <row r="24" spans="1:19" x14ac:dyDescent="0.2">
      <c r="A24" s="1"/>
      <c r="B24" s="15"/>
      <c r="C24" s="15"/>
      <c r="D24" s="21"/>
      <c r="E24" s="22">
        <v>43983</v>
      </c>
      <c r="F24" s="23">
        <v>21000</v>
      </c>
      <c r="G24" s="23">
        <v>21000</v>
      </c>
      <c r="H24" s="24" t="s">
        <v>15</v>
      </c>
      <c r="I24" s="25"/>
      <c r="J24" s="25"/>
      <c r="K24" s="26"/>
      <c r="M24" s="147"/>
      <c r="N24" s="27"/>
      <c r="O24" s="146"/>
      <c r="Q24" s="165"/>
      <c r="S24" s="1"/>
    </row>
    <row r="25" spans="1:19" x14ac:dyDescent="0.2">
      <c r="A25" s="1"/>
      <c r="B25" s="15"/>
      <c r="C25" s="15"/>
      <c r="D25" s="21"/>
      <c r="E25" s="22">
        <v>43997</v>
      </c>
      <c r="F25" s="23">
        <v>25000</v>
      </c>
      <c r="G25" s="23">
        <v>25000</v>
      </c>
      <c r="H25" s="24" t="s">
        <v>16</v>
      </c>
      <c r="I25" s="25"/>
      <c r="J25" s="25"/>
      <c r="K25" s="26"/>
      <c r="M25" s="147"/>
      <c r="N25" s="27"/>
      <c r="O25" s="146"/>
      <c r="Q25" s="165"/>
      <c r="S25" s="1"/>
    </row>
    <row r="26" spans="1:19" x14ac:dyDescent="0.2">
      <c r="A26" s="1"/>
      <c r="B26" s="15"/>
      <c r="C26" s="15"/>
      <c r="D26" s="21"/>
      <c r="E26" s="22"/>
      <c r="F26" s="23"/>
      <c r="G26" s="23"/>
      <c r="H26" s="24"/>
      <c r="I26" s="25"/>
      <c r="J26" s="25"/>
      <c r="K26" s="26"/>
      <c r="M26" s="147"/>
      <c r="N26" s="27"/>
      <c r="O26" s="146"/>
      <c r="Q26" s="165"/>
      <c r="S26" s="1"/>
    </row>
    <row r="27" spans="1:19" x14ac:dyDescent="0.2">
      <c r="A27" s="1"/>
      <c r="B27" s="15"/>
      <c r="C27" s="15"/>
      <c r="D27" s="21"/>
      <c r="E27" s="22"/>
      <c r="F27" s="23"/>
      <c r="G27" s="23"/>
      <c r="H27" s="24"/>
      <c r="I27" s="25"/>
      <c r="J27" s="25"/>
      <c r="K27" s="26"/>
      <c r="M27" s="147"/>
      <c r="N27" s="27"/>
      <c r="O27" s="146"/>
      <c r="Q27" s="165"/>
      <c r="S27" s="1"/>
    </row>
    <row r="28" spans="1:19" x14ac:dyDescent="0.2">
      <c r="A28" s="1"/>
      <c r="B28" s="15"/>
      <c r="C28" s="15"/>
      <c r="D28" s="21"/>
      <c r="E28" s="22"/>
      <c r="F28" s="23"/>
      <c r="G28" s="23"/>
      <c r="H28" s="24"/>
      <c r="I28" s="25"/>
      <c r="J28" s="25"/>
      <c r="K28" s="26"/>
      <c r="M28" s="147"/>
      <c r="N28" s="27"/>
      <c r="O28" s="146"/>
      <c r="Q28" s="165"/>
      <c r="S28" s="1"/>
    </row>
    <row r="29" spans="1:19" x14ac:dyDescent="0.2">
      <c r="A29" s="1"/>
      <c r="B29" s="15"/>
      <c r="C29" s="15"/>
      <c r="D29" s="21"/>
      <c r="E29" s="22"/>
      <c r="F29" s="23"/>
      <c r="G29" s="23"/>
      <c r="H29" s="24"/>
      <c r="I29" s="25"/>
      <c r="J29" s="25"/>
      <c r="K29" s="26"/>
      <c r="M29" s="147"/>
      <c r="N29" s="27"/>
      <c r="O29" s="146"/>
      <c r="Q29" s="165"/>
      <c r="S29" s="1"/>
    </row>
    <row r="30" spans="1:19" x14ac:dyDescent="0.2">
      <c r="A30" s="1"/>
      <c r="B30" s="15"/>
      <c r="C30" s="15"/>
      <c r="D30" s="21"/>
      <c r="E30" s="22"/>
      <c r="F30" s="23"/>
      <c r="G30" s="23"/>
      <c r="H30" s="24"/>
      <c r="I30" s="25"/>
      <c r="J30" s="25"/>
      <c r="K30" s="26"/>
      <c r="M30" s="147"/>
      <c r="N30" s="27"/>
      <c r="O30" s="146"/>
      <c r="Q30" s="165"/>
      <c r="S30" s="1"/>
    </row>
    <row r="31" spans="1:19" x14ac:dyDescent="0.2">
      <c r="A31" s="1"/>
      <c r="B31" s="15"/>
      <c r="C31" s="15"/>
      <c r="D31" s="21"/>
      <c r="E31" s="22"/>
      <c r="F31" s="23"/>
      <c r="G31" s="23"/>
      <c r="H31" s="24"/>
      <c r="I31" s="25"/>
      <c r="J31" s="25"/>
      <c r="K31" s="26"/>
      <c r="M31" s="147"/>
      <c r="N31" s="27"/>
      <c r="O31" s="146"/>
      <c r="Q31" s="165"/>
      <c r="S31" s="1"/>
    </row>
    <row r="32" spans="1:19" x14ac:dyDescent="0.2">
      <c r="A32" s="1"/>
      <c r="B32" s="15"/>
      <c r="C32" s="15"/>
      <c r="D32" s="21"/>
      <c r="E32" s="22"/>
      <c r="F32" s="23"/>
      <c r="G32" s="23"/>
      <c r="H32" s="24"/>
      <c r="I32" s="25"/>
      <c r="J32" s="25"/>
      <c r="K32" s="26"/>
      <c r="M32" s="147"/>
      <c r="N32" s="27"/>
      <c r="O32" s="146"/>
      <c r="Q32" s="166"/>
      <c r="S32" s="1"/>
    </row>
    <row r="33" spans="1:19" x14ac:dyDescent="0.2">
      <c r="A33" s="1"/>
      <c r="B33" s="15"/>
      <c r="C33" s="15"/>
      <c r="D33" s="21"/>
      <c r="E33" s="18"/>
      <c r="F33" s="18"/>
      <c r="G33" s="18"/>
      <c r="H33" s="18"/>
      <c r="I33" s="18"/>
      <c r="J33" s="18"/>
      <c r="K33" s="18"/>
      <c r="M33" s="18"/>
      <c r="N33" s="28"/>
      <c r="O33" s="18"/>
      <c r="P33" s="18"/>
      <c r="Q33" s="18"/>
      <c r="S33" s="1"/>
    </row>
    <row r="34" spans="1:19" x14ac:dyDescent="0.2">
      <c r="A34" s="1"/>
      <c r="B34" s="15"/>
      <c r="C34" s="15"/>
      <c r="D34" s="21"/>
      <c r="E34" s="94">
        <f>COUNT(E21:E32)</f>
        <v>5</v>
      </c>
      <c r="F34" s="85" t="s">
        <v>140</v>
      </c>
      <c r="G34" s="85"/>
      <c r="H34" s="85"/>
      <c r="J34" s="18"/>
      <c r="K34" s="18"/>
      <c r="M34" s="18"/>
      <c r="N34" s="28"/>
      <c r="O34" s="18"/>
      <c r="P34" s="18"/>
      <c r="Q34" s="18"/>
      <c r="S34" s="1"/>
    </row>
    <row r="35" spans="1:19" x14ac:dyDescent="0.2">
      <c r="A35" s="1"/>
      <c r="B35" s="15"/>
      <c r="C35" s="15"/>
      <c r="D35" s="67"/>
      <c r="E35" s="46"/>
      <c r="F35" s="29">
        <f>SUM(F21:F32)</f>
        <v>123000</v>
      </c>
      <c r="G35" s="86" t="s">
        <v>141</v>
      </c>
      <c r="H35" s="85"/>
      <c r="J35" s="18"/>
      <c r="K35" s="18"/>
      <c r="M35" s="18"/>
      <c r="N35" s="28"/>
      <c r="O35" s="18"/>
      <c r="P35" s="18"/>
      <c r="Q35" s="18"/>
      <c r="S35" s="1"/>
    </row>
    <row r="36" spans="1:19" x14ac:dyDescent="0.2">
      <c r="A36" s="1"/>
      <c r="B36" s="15"/>
      <c r="C36" s="15"/>
      <c r="D36" s="67"/>
      <c r="E36" s="46"/>
      <c r="F36" s="84"/>
      <c r="G36" s="29">
        <f>SUM(G21:G32)</f>
        <v>112000</v>
      </c>
      <c r="H36" s="85" t="s">
        <v>142</v>
      </c>
      <c r="J36" s="18"/>
      <c r="K36" s="18"/>
      <c r="M36" s="18"/>
      <c r="N36" s="28"/>
      <c r="O36" s="18"/>
      <c r="P36" s="18"/>
      <c r="Q36" s="18"/>
      <c r="S36" s="1"/>
    </row>
    <row r="37" spans="1:19" x14ac:dyDescent="0.2">
      <c r="A37" s="1"/>
      <c r="B37" s="15"/>
      <c r="C37" s="15"/>
      <c r="D37" s="30"/>
      <c r="E37" s="30"/>
      <c r="F37" s="66"/>
      <c r="G37" s="30"/>
      <c r="H37" s="30"/>
      <c r="J37" s="31"/>
      <c r="Q37" s="32"/>
      <c r="S37" s="1"/>
    </row>
    <row r="38" spans="1:19" ht="13.15" customHeight="1" x14ac:dyDescent="0.2">
      <c r="A38" s="1"/>
      <c r="B38" s="15"/>
      <c r="C38" s="105" t="s">
        <v>17</v>
      </c>
      <c r="D38" s="145" t="s">
        <v>161</v>
      </c>
      <c r="E38" s="145"/>
      <c r="F38" s="145"/>
      <c r="G38" s="145"/>
      <c r="H38" s="145"/>
      <c r="I38" s="145"/>
      <c r="J38" s="145"/>
      <c r="K38" s="145"/>
      <c r="L38" s="145"/>
      <c r="M38" s="145"/>
      <c r="N38" s="145"/>
      <c r="O38" s="145"/>
      <c r="P38" s="145"/>
      <c r="Q38" s="145"/>
      <c r="S38" s="1"/>
    </row>
    <row r="39" spans="1:19" x14ac:dyDescent="0.2">
      <c r="A39" s="1"/>
      <c r="B39" s="15"/>
      <c r="C39" s="15"/>
      <c r="D39" s="15" t="s">
        <v>18</v>
      </c>
      <c r="E39" s="145" t="s">
        <v>160</v>
      </c>
      <c r="F39" s="145"/>
      <c r="G39" s="145"/>
      <c r="H39" s="145"/>
      <c r="I39" s="145"/>
      <c r="J39" s="145"/>
      <c r="K39" s="145"/>
      <c r="L39" s="145"/>
      <c r="M39" s="145"/>
      <c r="N39" s="145"/>
      <c r="O39" s="145"/>
      <c r="P39" s="145"/>
      <c r="Q39" s="145"/>
      <c r="S39" s="1"/>
    </row>
    <row r="40" spans="1:19" x14ac:dyDescent="0.2">
      <c r="A40" s="1"/>
      <c r="B40" s="15"/>
      <c r="C40" s="15"/>
      <c r="D40" s="15"/>
      <c r="E40" s="18"/>
      <c r="F40" s="18"/>
      <c r="G40" s="34"/>
      <c r="H40" s="34"/>
      <c r="I40" s="35"/>
      <c r="J40" s="35"/>
      <c r="K40" s="35"/>
      <c r="L40" s="35"/>
      <c r="M40" s="35"/>
      <c r="N40" s="28"/>
      <c r="O40" s="35"/>
      <c r="P40" s="35"/>
      <c r="Q40" s="35"/>
      <c r="S40" s="1"/>
    </row>
    <row r="41" spans="1:19" x14ac:dyDescent="0.2">
      <c r="A41" s="1"/>
      <c r="B41" s="15"/>
      <c r="C41" s="15"/>
      <c r="D41" s="15"/>
      <c r="E41" s="113" t="s">
        <v>175</v>
      </c>
      <c r="F41" s="113" t="s">
        <v>194</v>
      </c>
      <c r="G41" s="113" t="s">
        <v>134</v>
      </c>
      <c r="H41" s="152" t="s">
        <v>9</v>
      </c>
      <c r="I41" s="153"/>
      <c r="J41" s="153"/>
      <c r="K41" s="154"/>
      <c r="L41" s="90"/>
      <c r="M41" s="113" t="s">
        <v>10</v>
      </c>
      <c r="N41" s="114"/>
      <c r="O41" s="113" t="s">
        <v>11</v>
      </c>
      <c r="P41" s="90"/>
      <c r="Q41" s="113" t="s">
        <v>123</v>
      </c>
      <c r="S41" s="1"/>
    </row>
    <row r="42" spans="1:19" x14ac:dyDescent="0.2">
      <c r="A42" s="1"/>
      <c r="B42" s="15"/>
      <c r="C42" s="15"/>
      <c r="D42" s="15"/>
      <c r="E42" s="22">
        <v>44012</v>
      </c>
      <c r="F42" s="22"/>
      <c r="G42" s="23"/>
      <c r="H42" s="24" t="s">
        <v>19</v>
      </c>
      <c r="I42" s="25"/>
      <c r="J42" s="25"/>
      <c r="K42" s="26"/>
      <c r="L42" s="35"/>
      <c r="M42" s="156"/>
      <c r="N42" s="36"/>
      <c r="O42" s="159"/>
      <c r="P42" s="35"/>
      <c r="Q42" s="142" t="s">
        <v>126</v>
      </c>
      <c r="S42" s="1"/>
    </row>
    <row r="43" spans="1:19" x14ac:dyDescent="0.2">
      <c r="A43" s="1"/>
      <c r="B43" s="15"/>
      <c r="C43" s="15"/>
      <c r="D43" s="15"/>
      <c r="E43" s="22">
        <v>44104</v>
      </c>
      <c r="F43" s="22"/>
      <c r="G43" s="23"/>
      <c r="H43" s="24" t="s">
        <v>20</v>
      </c>
      <c r="I43" s="25"/>
      <c r="J43" s="25"/>
      <c r="K43" s="26"/>
      <c r="L43" s="35"/>
      <c r="M43" s="157"/>
      <c r="N43" s="36"/>
      <c r="O43" s="160"/>
      <c r="P43" s="35"/>
      <c r="Q43" s="143"/>
      <c r="S43" s="1"/>
    </row>
    <row r="44" spans="1:19" x14ac:dyDescent="0.2">
      <c r="A44" s="1"/>
      <c r="B44" s="15"/>
      <c r="C44" s="15"/>
      <c r="D44" s="15"/>
      <c r="E44" s="22"/>
      <c r="F44" s="22"/>
      <c r="G44" s="23"/>
      <c r="H44" s="24"/>
      <c r="I44" s="25"/>
      <c r="J44" s="25"/>
      <c r="K44" s="26"/>
      <c r="L44" s="35"/>
      <c r="M44" s="158"/>
      <c r="N44" s="36"/>
      <c r="O44" s="161"/>
      <c r="P44" s="35"/>
      <c r="Q44" s="144"/>
      <c r="S44" s="1"/>
    </row>
    <row r="45" spans="1:19" x14ac:dyDescent="0.2">
      <c r="A45" s="1"/>
      <c r="B45" s="15"/>
      <c r="C45" s="15"/>
      <c r="D45" s="15"/>
      <c r="E45" s="37"/>
      <c r="F45" s="37"/>
      <c r="G45" s="38"/>
      <c r="H45" s="39"/>
      <c r="I45" s="39"/>
      <c r="J45" s="39"/>
      <c r="K45" s="39"/>
      <c r="L45" s="35"/>
      <c r="M45" s="35"/>
      <c r="N45" s="28"/>
      <c r="O45" s="35"/>
      <c r="P45" s="35"/>
      <c r="Q45" s="35"/>
      <c r="S45" s="1"/>
    </row>
    <row r="46" spans="1:19" x14ac:dyDescent="0.2">
      <c r="A46" s="1"/>
      <c r="B46" s="15"/>
      <c r="C46" s="15"/>
      <c r="D46" s="15"/>
      <c r="E46" s="94">
        <f>COUNT(E42:E44)</f>
        <v>2</v>
      </c>
      <c r="F46" s="85" t="s">
        <v>21</v>
      </c>
      <c r="I46" s="39"/>
      <c r="J46" s="39"/>
      <c r="K46" s="39"/>
      <c r="L46" s="35"/>
      <c r="M46" s="35"/>
      <c r="N46" s="28"/>
      <c r="O46" s="35"/>
      <c r="P46" s="35"/>
      <c r="Q46" s="35"/>
      <c r="S46" s="1"/>
    </row>
    <row r="47" spans="1:19" x14ac:dyDescent="0.2">
      <c r="A47" s="1"/>
      <c r="B47" s="15"/>
      <c r="C47" s="15"/>
      <c r="D47" s="15"/>
      <c r="E47" s="15"/>
      <c r="F47" s="15"/>
      <c r="G47" s="15"/>
      <c r="H47" s="15"/>
      <c r="I47" s="5"/>
      <c r="J47" s="5"/>
      <c r="K47" s="5"/>
      <c r="L47" s="5"/>
      <c r="M47" s="5"/>
      <c r="O47" s="5"/>
      <c r="P47" s="5"/>
      <c r="Q47" s="5"/>
      <c r="S47" s="1"/>
    </row>
    <row r="48" spans="1:19" ht="13.15" customHeight="1" x14ac:dyDescent="0.2">
      <c r="A48" s="1"/>
      <c r="B48" s="15"/>
      <c r="C48" s="15"/>
      <c r="D48" s="15" t="s">
        <v>18</v>
      </c>
      <c r="E48" s="145" t="s">
        <v>163</v>
      </c>
      <c r="F48" s="145"/>
      <c r="G48" s="145"/>
      <c r="H48" s="145"/>
      <c r="I48" s="145"/>
      <c r="J48" s="145"/>
      <c r="K48" s="145"/>
      <c r="L48" s="145"/>
      <c r="M48" s="145"/>
      <c r="N48" s="145"/>
      <c r="O48" s="145"/>
      <c r="P48" s="145"/>
      <c r="Q48" s="145"/>
      <c r="S48" s="1"/>
    </row>
    <row r="49" spans="1:19" x14ac:dyDescent="0.2">
      <c r="A49" s="1"/>
      <c r="B49" s="15"/>
      <c r="C49" s="15"/>
      <c r="D49" s="15"/>
      <c r="E49" s="151"/>
      <c r="F49" s="151"/>
      <c r="G49" s="151"/>
      <c r="H49" s="151"/>
      <c r="I49" s="151"/>
      <c r="J49" s="151"/>
      <c r="K49" s="151"/>
      <c r="L49" s="151"/>
      <c r="M49" s="151"/>
      <c r="N49" s="40"/>
      <c r="O49" s="40"/>
      <c r="P49" s="40"/>
      <c r="Q49" s="18"/>
      <c r="S49" s="1"/>
    </row>
    <row r="50" spans="1:19" x14ac:dyDescent="0.2">
      <c r="A50" s="1"/>
      <c r="B50" s="15"/>
      <c r="C50" s="15"/>
      <c r="D50" s="15"/>
      <c r="E50" s="113" t="s">
        <v>175</v>
      </c>
      <c r="F50" s="113" t="s">
        <v>133</v>
      </c>
      <c r="G50" s="113" t="s">
        <v>8</v>
      </c>
      <c r="H50" s="152" t="s">
        <v>9</v>
      </c>
      <c r="I50" s="153"/>
      <c r="J50" s="153"/>
      <c r="K50" s="154"/>
      <c r="L50" s="85"/>
      <c r="M50" s="113" t="s">
        <v>10</v>
      </c>
      <c r="N50" s="114"/>
      <c r="O50" s="113" t="s">
        <v>11</v>
      </c>
      <c r="P50" s="115"/>
      <c r="Q50" s="113" t="s">
        <v>123</v>
      </c>
      <c r="S50" s="1"/>
    </row>
    <row r="51" spans="1:19" x14ac:dyDescent="0.2">
      <c r="A51" s="1"/>
      <c r="B51" s="15"/>
      <c r="C51" s="15"/>
      <c r="D51" s="15"/>
      <c r="E51" s="22">
        <v>44012</v>
      </c>
      <c r="F51" s="23">
        <v>200</v>
      </c>
      <c r="G51" s="23">
        <v>200</v>
      </c>
      <c r="H51" s="24" t="s">
        <v>22</v>
      </c>
      <c r="I51" s="25"/>
      <c r="J51" s="25"/>
      <c r="K51" s="26"/>
      <c r="L51" s="18"/>
      <c r="M51" s="156"/>
      <c r="N51" s="36"/>
      <c r="O51" s="159"/>
      <c r="P51" s="40"/>
      <c r="Q51" s="155" t="s">
        <v>144</v>
      </c>
      <c r="S51" s="1"/>
    </row>
    <row r="52" spans="1:19" x14ac:dyDescent="0.2">
      <c r="A52" s="1"/>
      <c r="B52" s="15"/>
      <c r="C52" s="15"/>
      <c r="D52" s="15"/>
      <c r="E52" s="22">
        <v>44104</v>
      </c>
      <c r="F52" s="23">
        <v>250</v>
      </c>
      <c r="G52" s="23">
        <v>250</v>
      </c>
      <c r="H52" s="24" t="s">
        <v>23</v>
      </c>
      <c r="I52" s="25"/>
      <c r="J52" s="25"/>
      <c r="K52" s="26"/>
      <c r="L52" s="18"/>
      <c r="M52" s="157"/>
      <c r="N52" s="36"/>
      <c r="O52" s="160"/>
      <c r="P52" s="40"/>
      <c r="Q52" s="143"/>
      <c r="S52" s="1"/>
    </row>
    <row r="53" spans="1:19" x14ac:dyDescent="0.2">
      <c r="A53" s="1"/>
      <c r="B53" s="15"/>
      <c r="C53" s="15"/>
      <c r="D53" s="15"/>
      <c r="E53" s="22"/>
      <c r="F53" s="23"/>
      <c r="G53" s="23"/>
      <c r="H53" s="24"/>
      <c r="I53" s="25"/>
      <c r="J53" s="25"/>
      <c r="K53" s="26"/>
      <c r="L53" s="18"/>
      <c r="M53" s="158"/>
      <c r="N53" s="36"/>
      <c r="O53" s="161"/>
      <c r="P53" s="40"/>
      <c r="Q53" s="144"/>
      <c r="S53" s="1"/>
    </row>
    <row r="54" spans="1:19" x14ac:dyDescent="0.2">
      <c r="A54" s="1"/>
      <c r="B54" s="15"/>
      <c r="C54" s="15"/>
      <c r="D54" s="15"/>
      <c r="E54" s="37"/>
      <c r="F54" s="37"/>
      <c r="G54" s="38"/>
      <c r="H54" s="39"/>
      <c r="I54" s="39"/>
      <c r="J54" s="35"/>
      <c r="K54" s="39"/>
      <c r="L54" s="18"/>
      <c r="M54" s="18"/>
      <c r="N54" s="28"/>
      <c r="O54" s="18"/>
      <c r="P54" s="18"/>
      <c r="Q54" s="18"/>
      <c r="S54" s="1"/>
    </row>
    <row r="55" spans="1:19" x14ac:dyDescent="0.2">
      <c r="A55" s="1"/>
      <c r="B55" s="15"/>
      <c r="C55" s="15"/>
      <c r="D55" s="15"/>
      <c r="E55" s="94">
        <f>COUNT(E51:E53)</f>
        <v>2</v>
      </c>
      <c r="F55" s="85" t="s">
        <v>140</v>
      </c>
      <c r="H55" s="18"/>
      <c r="I55" s="18"/>
      <c r="J55" s="18"/>
      <c r="K55" s="35"/>
      <c r="L55" s="18"/>
      <c r="M55" s="18"/>
      <c r="N55" s="28"/>
      <c r="O55" s="18"/>
      <c r="P55" s="18"/>
      <c r="Q55" s="18"/>
      <c r="S55" s="1"/>
    </row>
    <row r="56" spans="1:19" x14ac:dyDescent="0.2">
      <c r="A56" s="1"/>
      <c r="B56" s="15"/>
      <c r="C56" s="15"/>
      <c r="D56" s="15"/>
      <c r="E56" s="46"/>
      <c r="F56" s="71">
        <f>SUM(F51:F53)</f>
        <v>450</v>
      </c>
      <c r="G56" s="88" t="s">
        <v>143</v>
      </c>
      <c r="H56" s="18"/>
      <c r="I56" s="18"/>
      <c r="J56" s="18"/>
      <c r="K56" s="35"/>
      <c r="L56" s="18"/>
      <c r="M56" s="18"/>
      <c r="N56" s="28"/>
      <c r="O56" s="18"/>
      <c r="P56" s="18"/>
      <c r="Q56" s="18"/>
      <c r="S56" s="1"/>
    </row>
    <row r="57" spans="1:19" x14ac:dyDescent="0.2">
      <c r="A57" s="1"/>
      <c r="B57" s="15"/>
      <c r="C57" s="15"/>
      <c r="D57" s="15"/>
      <c r="E57" s="46"/>
      <c r="F57" s="87"/>
      <c r="G57" s="71">
        <f>SUM(G51:G53)</f>
        <v>450</v>
      </c>
      <c r="H57" s="88" t="s">
        <v>147</v>
      </c>
      <c r="I57" s="18"/>
      <c r="J57" s="18"/>
      <c r="K57" s="35"/>
      <c r="L57" s="18"/>
      <c r="M57" s="18"/>
      <c r="N57" s="28"/>
      <c r="O57" s="18"/>
      <c r="P57" s="18"/>
      <c r="Q57" s="18"/>
      <c r="S57" s="1"/>
    </row>
    <row r="58" spans="1:19" x14ac:dyDescent="0.2">
      <c r="A58" s="1"/>
      <c r="B58" s="15"/>
      <c r="C58" s="15"/>
      <c r="D58" s="15"/>
      <c r="G58" s="18"/>
      <c r="H58" s="18"/>
      <c r="I58" s="18"/>
      <c r="J58" s="18"/>
      <c r="K58" s="35"/>
      <c r="L58" s="18"/>
      <c r="M58" s="18"/>
      <c r="N58" s="28"/>
      <c r="O58" s="18"/>
      <c r="P58" s="18"/>
      <c r="Q58" s="18"/>
      <c r="S58" s="1"/>
    </row>
    <row r="59" spans="1:19" ht="13.15" customHeight="1" x14ac:dyDescent="0.2">
      <c r="A59" s="1"/>
      <c r="B59" s="15"/>
      <c r="C59" s="105" t="s">
        <v>24</v>
      </c>
      <c r="D59" s="145" t="s">
        <v>193</v>
      </c>
      <c r="E59" s="145"/>
      <c r="F59" s="145"/>
      <c r="G59" s="145"/>
      <c r="H59" s="145"/>
      <c r="I59" s="145"/>
      <c r="J59" s="145"/>
      <c r="K59" s="145"/>
      <c r="L59" s="145"/>
      <c r="M59" s="145"/>
      <c r="N59" s="145"/>
      <c r="O59" s="145"/>
      <c r="P59" s="145"/>
      <c r="Q59" s="145"/>
      <c r="S59" s="1"/>
    </row>
    <row r="60" spans="1:19" ht="13.15" customHeight="1" x14ac:dyDescent="0.2">
      <c r="A60" s="1"/>
      <c r="B60" s="15"/>
      <c r="C60" s="15"/>
      <c r="D60" s="34"/>
      <c r="E60" s="151"/>
      <c r="F60" s="151"/>
      <c r="G60" s="151"/>
      <c r="H60" s="151"/>
      <c r="I60" s="151"/>
      <c r="J60" s="151"/>
      <c r="K60" s="151"/>
      <c r="L60" s="151"/>
      <c r="M60" s="151"/>
      <c r="N60" s="40"/>
      <c r="O60" s="40"/>
      <c r="P60" s="40"/>
      <c r="Q60" s="34"/>
      <c r="S60" s="1"/>
    </row>
    <row r="61" spans="1:19" x14ac:dyDescent="0.2">
      <c r="A61" s="1"/>
      <c r="B61" s="15"/>
      <c r="C61" s="15"/>
      <c r="D61" s="21"/>
      <c r="E61" s="113" t="s">
        <v>25</v>
      </c>
      <c r="F61" s="113" t="s">
        <v>133</v>
      </c>
      <c r="G61" s="113" t="s">
        <v>135</v>
      </c>
      <c r="H61" s="152" t="s">
        <v>9</v>
      </c>
      <c r="I61" s="153"/>
      <c r="J61" s="153"/>
      <c r="K61" s="154"/>
      <c r="L61" s="85"/>
      <c r="M61" s="113" t="s">
        <v>10</v>
      </c>
      <c r="N61" s="114"/>
      <c r="O61" s="113" t="s">
        <v>11</v>
      </c>
      <c r="P61" s="115"/>
      <c r="Q61" s="113" t="s">
        <v>123</v>
      </c>
      <c r="S61" s="1"/>
    </row>
    <row r="62" spans="1:19" x14ac:dyDescent="0.2">
      <c r="A62" s="1"/>
      <c r="B62" s="15"/>
      <c r="C62" s="15"/>
      <c r="D62" s="21"/>
      <c r="E62" s="22">
        <v>43936</v>
      </c>
      <c r="F62" s="23">
        <v>2100</v>
      </c>
      <c r="G62" s="23">
        <v>2000</v>
      </c>
      <c r="H62" s="24" t="s">
        <v>26</v>
      </c>
      <c r="I62" s="25"/>
      <c r="J62" s="25"/>
      <c r="K62" s="26"/>
      <c r="L62" s="18"/>
      <c r="M62" s="156"/>
      <c r="N62" s="36"/>
      <c r="O62" s="159"/>
      <c r="P62" s="40"/>
      <c r="Q62" s="136" t="s">
        <v>124</v>
      </c>
      <c r="S62" s="1"/>
    </row>
    <row r="63" spans="1:19" x14ac:dyDescent="0.2">
      <c r="A63" s="1"/>
      <c r="B63" s="15"/>
      <c r="C63" s="15"/>
      <c r="D63" s="21"/>
      <c r="E63" s="22">
        <v>43952</v>
      </c>
      <c r="F63" s="23">
        <v>2100</v>
      </c>
      <c r="G63" s="23">
        <v>2000</v>
      </c>
      <c r="H63" s="24" t="s">
        <v>27</v>
      </c>
      <c r="I63" s="25"/>
      <c r="J63" s="25"/>
      <c r="K63" s="26"/>
      <c r="L63" s="18"/>
      <c r="M63" s="157"/>
      <c r="N63" s="36"/>
      <c r="O63" s="160"/>
      <c r="P63" s="40"/>
      <c r="Q63" s="137"/>
      <c r="S63" s="1"/>
    </row>
    <row r="64" spans="1:19" x14ac:dyDescent="0.2">
      <c r="A64" s="1"/>
      <c r="B64" s="15"/>
      <c r="C64" s="15"/>
      <c r="D64" s="21"/>
      <c r="E64" s="22">
        <v>43966</v>
      </c>
      <c r="F64" s="23">
        <v>2100</v>
      </c>
      <c r="G64" s="23">
        <v>2000</v>
      </c>
      <c r="H64" s="24" t="s">
        <v>28</v>
      </c>
      <c r="I64" s="25"/>
      <c r="J64" s="25"/>
      <c r="K64" s="26"/>
      <c r="L64" s="18"/>
      <c r="M64" s="157"/>
      <c r="N64" s="36"/>
      <c r="O64" s="160"/>
      <c r="P64" s="40"/>
      <c r="Q64" s="137"/>
      <c r="S64" s="1"/>
    </row>
    <row r="65" spans="1:19" x14ac:dyDescent="0.2">
      <c r="A65" s="1"/>
      <c r="B65" s="15"/>
      <c r="C65" s="15"/>
      <c r="D65" s="21"/>
      <c r="E65" s="22">
        <v>43983</v>
      </c>
      <c r="F65" s="23">
        <v>2100</v>
      </c>
      <c r="G65" s="23">
        <v>2000</v>
      </c>
      <c r="H65" s="24" t="s">
        <v>29</v>
      </c>
      <c r="I65" s="25"/>
      <c r="J65" s="25"/>
      <c r="K65" s="26"/>
      <c r="L65" s="18"/>
      <c r="M65" s="157"/>
      <c r="N65" s="36"/>
      <c r="O65" s="160"/>
      <c r="P65" s="40"/>
      <c r="Q65" s="137"/>
      <c r="S65" s="1"/>
    </row>
    <row r="66" spans="1:19" x14ac:dyDescent="0.2">
      <c r="A66" s="1"/>
      <c r="B66" s="15"/>
      <c r="C66" s="15"/>
      <c r="D66" s="21"/>
      <c r="E66" s="22">
        <v>43997</v>
      </c>
      <c r="F66" s="23">
        <v>2100</v>
      </c>
      <c r="G66" s="23">
        <v>2000</v>
      </c>
      <c r="H66" s="24" t="s">
        <v>30</v>
      </c>
      <c r="I66" s="25"/>
      <c r="J66" s="25"/>
      <c r="K66" s="26"/>
      <c r="L66" s="18"/>
      <c r="M66" s="157"/>
      <c r="N66" s="36"/>
      <c r="O66" s="160"/>
      <c r="P66" s="40"/>
      <c r="Q66" s="137"/>
      <c r="S66" s="1"/>
    </row>
    <row r="67" spans="1:19" x14ac:dyDescent="0.2">
      <c r="A67" s="1"/>
      <c r="B67" s="15"/>
      <c r="C67" s="15"/>
      <c r="D67" s="21"/>
      <c r="E67" s="22"/>
      <c r="F67" s="22"/>
      <c r="G67" s="23"/>
      <c r="H67" s="24"/>
      <c r="I67" s="25"/>
      <c r="J67" s="25"/>
      <c r="K67" s="26"/>
      <c r="L67" s="18"/>
      <c r="M67" s="157"/>
      <c r="N67" s="36"/>
      <c r="O67" s="160"/>
      <c r="P67" s="40"/>
      <c r="Q67" s="137"/>
      <c r="S67" s="1"/>
    </row>
    <row r="68" spans="1:19" x14ac:dyDescent="0.2">
      <c r="A68" s="1"/>
      <c r="B68" s="15"/>
      <c r="C68" s="15"/>
      <c r="D68" s="21"/>
      <c r="E68" s="22"/>
      <c r="F68" s="22"/>
      <c r="G68" s="23"/>
      <c r="H68" s="24"/>
      <c r="I68" s="25"/>
      <c r="J68" s="25"/>
      <c r="K68" s="26"/>
      <c r="L68" s="18"/>
      <c r="M68" s="157"/>
      <c r="N68" s="36"/>
      <c r="O68" s="160"/>
      <c r="P68" s="40"/>
      <c r="Q68" s="137"/>
      <c r="S68" s="1"/>
    </row>
    <row r="69" spans="1:19" x14ac:dyDescent="0.2">
      <c r="A69" s="1"/>
      <c r="B69" s="15"/>
      <c r="C69" s="15"/>
      <c r="D69" s="21"/>
      <c r="E69" s="22"/>
      <c r="F69" s="22"/>
      <c r="G69" s="23"/>
      <c r="H69" s="24"/>
      <c r="I69" s="25"/>
      <c r="J69" s="25"/>
      <c r="K69" s="26"/>
      <c r="L69" s="18"/>
      <c r="M69" s="157"/>
      <c r="N69" s="36"/>
      <c r="O69" s="160"/>
      <c r="P69" s="40"/>
      <c r="Q69" s="137"/>
      <c r="S69" s="1"/>
    </row>
    <row r="70" spans="1:19" x14ac:dyDescent="0.2">
      <c r="A70" s="1"/>
      <c r="B70" s="15"/>
      <c r="C70" s="15"/>
      <c r="D70" s="21"/>
      <c r="E70" s="22"/>
      <c r="F70" s="22"/>
      <c r="G70" s="23"/>
      <c r="H70" s="24"/>
      <c r="I70" s="25"/>
      <c r="J70" s="25"/>
      <c r="K70" s="26"/>
      <c r="L70" s="18"/>
      <c r="M70" s="157"/>
      <c r="N70" s="36"/>
      <c r="O70" s="160"/>
      <c r="P70" s="40"/>
      <c r="Q70" s="137"/>
      <c r="S70" s="1"/>
    </row>
    <row r="71" spans="1:19" x14ac:dyDescent="0.2">
      <c r="A71" s="1"/>
      <c r="B71" s="15"/>
      <c r="C71" s="15"/>
      <c r="D71" s="21"/>
      <c r="E71" s="22"/>
      <c r="F71" s="22"/>
      <c r="G71" s="23"/>
      <c r="H71" s="24"/>
      <c r="I71" s="25"/>
      <c r="J71" s="25"/>
      <c r="K71" s="26"/>
      <c r="L71" s="18"/>
      <c r="M71" s="157"/>
      <c r="N71" s="36"/>
      <c r="O71" s="160"/>
      <c r="P71" s="40"/>
      <c r="Q71" s="137"/>
      <c r="S71" s="1"/>
    </row>
    <row r="72" spans="1:19" x14ac:dyDescent="0.2">
      <c r="A72" s="1"/>
      <c r="B72" s="15"/>
      <c r="C72" s="15"/>
      <c r="D72" s="21"/>
      <c r="E72" s="22"/>
      <c r="F72" s="22"/>
      <c r="G72" s="23"/>
      <c r="H72" s="24"/>
      <c r="I72" s="25"/>
      <c r="J72" s="25"/>
      <c r="K72" s="26"/>
      <c r="L72" s="18"/>
      <c r="M72" s="158"/>
      <c r="N72" s="36"/>
      <c r="O72" s="161"/>
      <c r="P72" s="40"/>
      <c r="Q72" s="138"/>
      <c r="S72" s="1"/>
    </row>
    <row r="73" spans="1:19" x14ac:dyDescent="0.2">
      <c r="A73" s="1"/>
      <c r="B73" s="15"/>
      <c r="C73" s="15"/>
      <c r="D73" s="21"/>
      <c r="E73" s="21"/>
      <c r="F73" s="67"/>
      <c r="G73" s="21"/>
      <c r="H73" s="21"/>
      <c r="I73" s="21"/>
      <c r="J73" s="21"/>
      <c r="K73" s="21"/>
      <c r="L73" s="21"/>
      <c r="M73" s="18"/>
      <c r="N73" s="28"/>
      <c r="O73" s="18"/>
      <c r="P73" s="18"/>
      <c r="Q73" s="21"/>
      <c r="S73" s="1"/>
    </row>
    <row r="74" spans="1:19" x14ac:dyDescent="0.2">
      <c r="A74" s="1"/>
      <c r="B74" s="15"/>
      <c r="C74" s="15"/>
      <c r="D74" s="21"/>
      <c r="E74" s="94">
        <f>COUNT(E61:E72)</f>
        <v>5</v>
      </c>
      <c r="F74" s="85" t="s">
        <v>140</v>
      </c>
      <c r="H74" s="18"/>
      <c r="I74" s="21"/>
      <c r="J74" s="21"/>
      <c r="K74" s="21"/>
      <c r="L74" s="21"/>
      <c r="M74" s="18"/>
      <c r="N74" s="28"/>
      <c r="O74" s="18"/>
      <c r="P74" s="18"/>
      <c r="Q74" s="21"/>
      <c r="S74" s="1"/>
    </row>
    <row r="75" spans="1:19" x14ac:dyDescent="0.2">
      <c r="A75" s="1"/>
      <c r="B75" s="15"/>
      <c r="C75" s="15"/>
      <c r="D75" s="30"/>
      <c r="E75" s="30"/>
      <c r="F75" s="29">
        <f>SUM(F61:F72)</f>
        <v>10500</v>
      </c>
      <c r="G75" s="43" t="s">
        <v>145</v>
      </c>
      <c r="H75" s="30"/>
      <c r="I75" s="30"/>
      <c r="J75" s="30"/>
      <c r="K75" s="30"/>
      <c r="Q75" s="32"/>
      <c r="S75" s="1"/>
    </row>
    <row r="76" spans="1:19" x14ac:dyDescent="0.2">
      <c r="A76" s="1"/>
      <c r="B76" s="15"/>
      <c r="C76" s="15"/>
      <c r="D76" s="66"/>
      <c r="E76" s="66"/>
      <c r="F76" s="66"/>
      <c r="G76" s="29">
        <f>SUM(G61:G72)</f>
        <v>10000</v>
      </c>
      <c r="H76" s="43" t="s">
        <v>146</v>
      </c>
      <c r="I76" s="66"/>
      <c r="J76" s="66"/>
      <c r="K76" s="66"/>
      <c r="Q76" s="32"/>
      <c r="S76" s="1"/>
    </row>
    <row r="77" spans="1:19" x14ac:dyDescent="0.2">
      <c r="A77" s="1"/>
      <c r="B77" s="15"/>
      <c r="C77" s="15"/>
      <c r="D77" s="66"/>
      <c r="E77" s="66"/>
      <c r="F77" s="66"/>
      <c r="G77" s="66"/>
      <c r="H77" s="66"/>
      <c r="I77" s="66"/>
      <c r="J77" s="66"/>
      <c r="K77" s="66"/>
      <c r="Q77" s="32"/>
      <c r="S77" s="1"/>
    </row>
    <row r="78" spans="1:19" ht="13.15" customHeight="1" x14ac:dyDescent="0.2">
      <c r="A78" s="1"/>
      <c r="B78" s="15"/>
      <c r="C78" s="105" t="s">
        <v>31</v>
      </c>
      <c r="D78" s="145" t="s">
        <v>192</v>
      </c>
      <c r="E78" s="145"/>
      <c r="F78" s="145"/>
      <c r="G78" s="145"/>
      <c r="H78" s="145"/>
      <c r="I78" s="145"/>
      <c r="J78" s="145"/>
      <c r="K78" s="145"/>
      <c r="L78" s="145"/>
      <c r="M78" s="145"/>
      <c r="N78" s="145"/>
      <c r="O78" s="145"/>
      <c r="P78" s="145"/>
      <c r="Q78" s="145"/>
      <c r="S78" s="1"/>
    </row>
    <row r="79" spans="1:19" x14ac:dyDescent="0.2">
      <c r="A79" s="1"/>
      <c r="B79" s="15"/>
      <c r="C79" s="41"/>
      <c r="D79" s="30"/>
      <c r="E79" s="151"/>
      <c r="F79" s="151"/>
      <c r="G79" s="151"/>
      <c r="H79" s="151"/>
      <c r="I79" s="151"/>
      <c r="J79" s="151"/>
      <c r="K79" s="151"/>
      <c r="L79" s="151"/>
      <c r="M79" s="151"/>
      <c r="N79" s="40"/>
      <c r="O79" s="40"/>
      <c r="P79" s="40"/>
      <c r="Q79" s="30"/>
      <c r="S79" s="1"/>
    </row>
    <row r="80" spans="1:19" x14ac:dyDescent="0.2">
      <c r="A80" s="1"/>
      <c r="B80" s="15"/>
      <c r="C80" s="41"/>
      <c r="D80" s="30"/>
      <c r="E80" s="113" t="s">
        <v>25</v>
      </c>
      <c r="F80" s="113" t="s">
        <v>133</v>
      </c>
      <c r="G80" s="113" t="s">
        <v>135</v>
      </c>
      <c r="H80" s="152" t="s">
        <v>9</v>
      </c>
      <c r="I80" s="153"/>
      <c r="J80" s="153"/>
      <c r="K80" s="154"/>
      <c r="L80" s="85"/>
      <c r="M80" s="113" t="s">
        <v>10</v>
      </c>
      <c r="N80" s="114"/>
      <c r="O80" s="113" t="s">
        <v>11</v>
      </c>
      <c r="P80" s="115"/>
      <c r="Q80" s="113" t="s">
        <v>123</v>
      </c>
      <c r="S80" s="1"/>
    </row>
    <row r="81" spans="1:19" x14ac:dyDescent="0.2">
      <c r="A81" s="1"/>
      <c r="B81" s="15"/>
      <c r="C81" s="41"/>
      <c r="D81" s="30"/>
      <c r="E81" s="22">
        <v>43936</v>
      </c>
      <c r="F81" s="23">
        <v>3000</v>
      </c>
      <c r="G81" s="23">
        <v>2000</v>
      </c>
      <c r="H81" s="24" t="s">
        <v>32</v>
      </c>
      <c r="I81" s="25"/>
      <c r="J81" s="25"/>
      <c r="K81" s="26"/>
      <c r="L81" s="18"/>
      <c r="M81" s="147"/>
      <c r="N81" s="42"/>
      <c r="O81" s="146"/>
      <c r="P81" s="40"/>
      <c r="Q81" s="136" t="s">
        <v>127</v>
      </c>
      <c r="S81" s="1"/>
    </row>
    <row r="82" spans="1:19" x14ac:dyDescent="0.2">
      <c r="A82" s="1"/>
      <c r="B82" s="15"/>
      <c r="C82" s="41"/>
      <c r="D82" s="30"/>
      <c r="E82" s="22">
        <v>43952</v>
      </c>
      <c r="F82" s="23">
        <v>3000</v>
      </c>
      <c r="G82" s="23">
        <v>2000</v>
      </c>
      <c r="H82" s="24" t="s">
        <v>33</v>
      </c>
      <c r="I82" s="25"/>
      <c r="J82" s="25"/>
      <c r="K82" s="26"/>
      <c r="L82" s="18"/>
      <c r="M82" s="147"/>
      <c r="N82" s="42"/>
      <c r="O82" s="146"/>
      <c r="P82" s="40"/>
      <c r="Q82" s="137"/>
      <c r="S82" s="1"/>
    </row>
    <row r="83" spans="1:19" x14ac:dyDescent="0.2">
      <c r="A83" s="1"/>
      <c r="B83" s="15"/>
      <c r="C83" s="41"/>
      <c r="D83" s="30"/>
      <c r="E83" s="22">
        <v>43966</v>
      </c>
      <c r="F83" s="23">
        <v>3000</v>
      </c>
      <c r="G83" s="23">
        <v>2000</v>
      </c>
      <c r="H83" s="24" t="s">
        <v>34</v>
      </c>
      <c r="I83" s="25"/>
      <c r="J83" s="25"/>
      <c r="K83" s="26"/>
      <c r="L83" s="18"/>
      <c r="M83" s="147"/>
      <c r="N83" s="42"/>
      <c r="O83" s="146"/>
      <c r="P83" s="40"/>
      <c r="Q83" s="137"/>
      <c r="S83" s="1"/>
    </row>
    <row r="84" spans="1:19" x14ac:dyDescent="0.2">
      <c r="A84" s="1"/>
      <c r="B84" s="15"/>
      <c r="C84" s="41"/>
      <c r="D84" s="30"/>
      <c r="E84" s="22">
        <v>43983</v>
      </c>
      <c r="F84" s="23">
        <v>3000</v>
      </c>
      <c r="G84" s="23">
        <v>2000</v>
      </c>
      <c r="H84" s="24" t="s">
        <v>35</v>
      </c>
      <c r="I84" s="25"/>
      <c r="J84" s="25"/>
      <c r="K84" s="26"/>
      <c r="L84" s="18"/>
      <c r="M84" s="147"/>
      <c r="N84" s="42"/>
      <c r="O84" s="146"/>
      <c r="P84" s="40"/>
      <c r="Q84" s="137"/>
      <c r="S84" s="1"/>
    </row>
    <row r="85" spans="1:19" x14ac:dyDescent="0.2">
      <c r="A85" s="1"/>
      <c r="B85" s="15"/>
      <c r="C85" s="41"/>
      <c r="D85" s="30"/>
      <c r="E85" s="22">
        <v>43997</v>
      </c>
      <c r="F85" s="23">
        <v>3000</v>
      </c>
      <c r="G85" s="23">
        <v>2000</v>
      </c>
      <c r="H85" s="24" t="s">
        <v>36</v>
      </c>
      <c r="I85" s="25"/>
      <c r="J85" s="25"/>
      <c r="K85" s="26"/>
      <c r="L85" s="18"/>
      <c r="M85" s="147"/>
      <c r="N85" s="42"/>
      <c r="O85" s="146"/>
      <c r="P85" s="40"/>
      <c r="Q85" s="137"/>
      <c r="S85" s="1"/>
    </row>
    <row r="86" spans="1:19" x14ac:dyDescent="0.2">
      <c r="A86" s="1"/>
      <c r="B86" s="15"/>
      <c r="C86" s="41"/>
      <c r="D86" s="30"/>
      <c r="E86" s="22"/>
      <c r="F86" s="22"/>
      <c r="G86" s="23"/>
      <c r="H86" s="24"/>
      <c r="I86" s="25"/>
      <c r="J86" s="25"/>
      <c r="K86" s="26"/>
      <c r="L86" s="18"/>
      <c r="M86" s="147"/>
      <c r="N86" s="42"/>
      <c r="O86" s="146"/>
      <c r="P86" s="40"/>
      <c r="Q86" s="137"/>
      <c r="S86" s="1"/>
    </row>
    <row r="87" spans="1:19" x14ac:dyDescent="0.2">
      <c r="A87" s="1"/>
      <c r="B87" s="15"/>
      <c r="C87" s="41"/>
      <c r="D87" s="30"/>
      <c r="E87" s="22"/>
      <c r="F87" s="22"/>
      <c r="G87" s="23"/>
      <c r="H87" s="24"/>
      <c r="I87" s="25"/>
      <c r="J87" s="25"/>
      <c r="K87" s="26"/>
      <c r="L87" s="18"/>
      <c r="M87" s="147"/>
      <c r="N87" s="42"/>
      <c r="O87" s="146"/>
      <c r="P87" s="40"/>
      <c r="Q87" s="137"/>
      <c r="S87" s="1"/>
    </row>
    <row r="88" spans="1:19" x14ac:dyDescent="0.2">
      <c r="A88" s="1"/>
      <c r="B88" s="15"/>
      <c r="C88" s="41"/>
      <c r="D88" s="30"/>
      <c r="E88" s="22"/>
      <c r="F88" s="22"/>
      <c r="G88" s="23"/>
      <c r="H88" s="24"/>
      <c r="I88" s="25"/>
      <c r="J88" s="25"/>
      <c r="K88" s="26"/>
      <c r="L88" s="18"/>
      <c r="M88" s="147"/>
      <c r="N88" s="42"/>
      <c r="O88" s="146"/>
      <c r="P88" s="40"/>
      <c r="Q88" s="137"/>
      <c r="S88" s="1"/>
    </row>
    <row r="89" spans="1:19" x14ac:dyDescent="0.2">
      <c r="A89" s="1"/>
      <c r="B89" s="15"/>
      <c r="C89" s="41"/>
      <c r="D89" s="30"/>
      <c r="E89" s="22"/>
      <c r="F89" s="22"/>
      <c r="G89" s="23"/>
      <c r="H89" s="24"/>
      <c r="I89" s="25"/>
      <c r="J89" s="25"/>
      <c r="K89" s="26"/>
      <c r="L89" s="18"/>
      <c r="M89" s="147"/>
      <c r="N89" s="42"/>
      <c r="O89" s="146"/>
      <c r="P89" s="40"/>
      <c r="Q89" s="137"/>
      <c r="S89" s="1"/>
    </row>
    <row r="90" spans="1:19" x14ac:dyDescent="0.2">
      <c r="A90" s="1"/>
      <c r="B90" s="15"/>
      <c r="C90" s="41"/>
      <c r="D90" s="30"/>
      <c r="E90" s="22"/>
      <c r="F90" s="22"/>
      <c r="G90" s="23"/>
      <c r="H90" s="24"/>
      <c r="I90" s="25"/>
      <c r="J90" s="25"/>
      <c r="K90" s="26"/>
      <c r="L90" s="18"/>
      <c r="M90" s="147"/>
      <c r="N90" s="42"/>
      <c r="O90" s="146"/>
      <c r="P90" s="40"/>
      <c r="Q90" s="137"/>
      <c r="S90" s="1"/>
    </row>
    <row r="91" spans="1:19" x14ac:dyDescent="0.2">
      <c r="A91" s="1"/>
      <c r="B91" s="15"/>
      <c r="C91" s="41"/>
      <c r="D91" s="30"/>
      <c r="E91" s="22"/>
      <c r="F91" s="22"/>
      <c r="G91" s="23"/>
      <c r="H91" s="24"/>
      <c r="I91" s="25"/>
      <c r="J91" s="25"/>
      <c r="K91" s="26"/>
      <c r="L91" s="18"/>
      <c r="M91" s="147"/>
      <c r="N91" s="42"/>
      <c r="O91" s="146"/>
      <c r="P91" s="40"/>
      <c r="Q91" s="138"/>
      <c r="S91" s="1"/>
    </row>
    <row r="92" spans="1:19" x14ac:dyDescent="0.2">
      <c r="A92" s="1"/>
      <c r="B92" s="15"/>
      <c r="C92" s="41"/>
      <c r="D92" s="30"/>
      <c r="E92" s="21"/>
      <c r="F92" s="67"/>
      <c r="G92" s="21"/>
      <c r="H92" s="21"/>
      <c r="I92" s="21"/>
      <c r="J92" s="21"/>
      <c r="K92" s="21"/>
      <c r="L92" s="21"/>
      <c r="M92" s="18"/>
      <c r="N92" s="28"/>
      <c r="O92" s="18"/>
      <c r="P92" s="40"/>
      <c r="Q92" s="30"/>
      <c r="S92" s="1"/>
    </row>
    <row r="93" spans="1:19" x14ac:dyDescent="0.2">
      <c r="A93" s="1"/>
      <c r="B93" s="15"/>
      <c r="C93" s="41"/>
      <c r="D93" s="30"/>
      <c r="E93" s="94">
        <f>COUNT(E80:E91)</f>
        <v>5</v>
      </c>
      <c r="F93" s="85" t="s">
        <v>140</v>
      </c>
      <c r="H93" s="18"/>
      <c r="I93" s="21"/>
      <c r="J93" s="21"/>
      <c r="K93" s="21"/>
      <c r="L93" s="21"/>
      <c r="M93" s="18"/>
      <c r="N93" s="28"/>
      <c r="O93" s="18"/>
      <c r="P93" s="18"/>
      <c r="Q93" s="30"/>
      <c r="S93" s="1"/>
    </row>
    <row r="94" spans="1:19" x14ac:dyDescent="0.2">
      <c r="A94" s="1"/>
      <c r="B94" s="15"/>
      <c r="C94" s="41"/>
      <c r="D94" s="30"/>
      <c r="E94" s="30"/>
      <c r="F94" s="29">
        <f>SUM(F80:F91)</f>
        <v>15000</v>
      </c>
      <c r="G94" s="43" t="s">
        <v>148</v>
      </c>
      <c r="H94" s="30"/>
      <c r="I94" s="30"/>
      <c r="J94" s="30"/>
      <c r="K94" s="30"/>
      <c r="L94" s="30"/>
      <c r="M94" s="30"/>
      <c r="N94" s="33"/>
      <c r="O94" s="30"/>
      <c r="P94" s="30"/>
      <c r="Q94" s="30"/>
      <c r="S94" s="1"/>
    </row>
    <row r="95" spans="1:19" x14ac:dyDescent="0.2">
      <c r="A95" s="1"/>
      <c r="B95" s="15"/>
      <c r="C95" s="41"/>
      <c r="D95" s="66"/>
      <c r="E95" s="66"/>
      <c r="G95" s="29">
        <f>SUM(G80:G91)</f>
        <v>10000</v>
      </c>
      <c r="H95" s="43" t="s">
        <v>149</v>
      </c>
      <c r="I95" s="66"/>
      <c r="J95" s="66"/>
      <c r="K95" s="66"/>
      <c r="L95" s="66"/>
      <c r="M95" s="66"/>
      <c r="N95" s="33"/>
      <c r="O95" s="66"/>
      <c r="P95" s="66"/>
      <c r="Q95" s="66"/>
      <c r="S95" s="1"/>
    </row>
    <row r="96" spans="1:19" x14ac:dyDescent="0.2">
      <c r="A96" s="1"/>
      <c r="B96" s="15"/>
      <c r="C96" s="41"/>
      <c r="D96" s="66"/>
      <c r="E96" s="66"/>
      <c r="F96" s="66"/>
      <c r="G96" s="66"/>
      <c r="H96" s="66"/>
      <c r="I96" s="66"/>
      <c r="J96" s="66"/>
      <c r="K96" s="66"/>
      <c r="L96" s="66"/>
      <c r="M96" s="66"/>
      <c r="N96" s="33"/>
      <c r="O96" s="66"/>
      <c r="P96" s="66"/>
      <c r="Q96" s="66"/>
      <c r="S96" s="1"/>
    </row>
    <row r="97" spans="1:19" ht="13.15" customHeight="1" x14ac:dyDescent="0.2">
      <c r="A97" s="1"/>
      <c r="B97" s="15"/>
      <c r="C97" s="105" t="s">
        <v>37</v>
      </c>
      <c r="D97" s="164" t="s">
        <v>199</v>
      </c>
      <c r="E97" s="164"/>
      <c r="F97" s="164"/>
      <c r="G97" s="164"/>
      <c r="H97" s="164"/>
      <c r="I97" s="164"/>
      <c r="J97" s="164"/>
      <c r="K97" s="164"/>
      <c r="L97" s="164"/>
      <c r="M97" s="164"/>
      <c r="N97" s="164"/>
      <c r="O97" s="164"/>
      <c r="P97" s="164"/>
      <c r="Q97" s="164"/>
      <c r="S97" s="1"/>
    </row>
    <row r="98" spans="1:19" ht="13.15" customHeight="1" x14ac:dyDescent="0.2">
      <c r="A98" s="1"/>
      <c r="B98" s="15"/>
      <c r="C98" s="15"/>
      <c r="D98" s="15" t="s">
        <v>18</v>
      </c>
      <c r="E98" s="43" t="s">
        <v>180</v>
      </c>
      <c r="F98" s="43"/>
      <c r="G98" s="30"/>
      <c r="H98" s="30"/>
      <c r="I98" s="30"/>
      <c r="J98" s="30"/>
      <c r="K98" s="30"/>
      <c r="Q98" s="32"/>
      <c r="S98" s="1"/>
    </row>
    <row r="99" spans="1:19" x14ac:dyDescent="0.2">
      <c r="A99" s="1"/>
      <c r="B99" s="15"/>
      <c r="C99" s="41"/>
      <c r="D99" s="15" t="s">
        <v>18</v>
      </c>
      <c r="E99" s="43" t="s">
        <v>179</v>
      </c>
      <c r="F99" s="43"/>
      <c r="G99" s="30"/>
      <c r="H99" s="30"/>
      <c r="I99" s="30"/>
      <c r="J99" s="30"/>
      <c r="K99" s="30"/>
      <c r="Q99" s="32"/>
      <c r="S99" s="1"/>
    </row>
    <row r="100" spans="1:19" ht="13.15" customHeight="1" x14ac:dyDescent="0.2">
      <c r="A100" s="1"/>
      <c r="B100" s="15"/>
      <c r="C100" s="41"/>
      <c r="D100" s="15" t="s">
        <v>18</v>
      </c>
      <c r="E100" s="4" t="s">
        <v>198</v>
      </c>
      <c r="H100" s="30"/>
      <c r="I100" s="30"/>
      <c r="J100" s="30"/>
      <c r="K100" s="30"/>
      <c r="Q100" s="32"/>
      <c r="S100" s="1"/>
    </row>
    <row r="101" spans="1:19" ht="13.15" customHeight="1" x14ac:dyDescent="0.2">
      <c r="A101" s="1"/>
      <c r="B101" s="15"/>
      <c r="C101" s="41"/>
      <c r="D101" s="15"/>
      <c r="E101" s="151"/>
      <c r="F101" s="151"/>
      <c r="G101" s="151"/>
      <c r="H101" s="151"/>
      <c r="I101" s="151"/>
      <c r="J101" s="151"/>
      <c r="K101" s="151"/>
      <c r="L101" s="151"/>
      <c r="M101" s="151"/>
      <c r="N101" s="40"/>
      <c r="O101" s="40"/>
      <c r="Q101" s="32"/>
      <c r="S101" s="1"/>
    </row>
    <row r="102" spans="1:19" ht="13.15" customHeight="1" x14ac:dyDescent="0.2">
      <c r="A102" s="1"/>
      <c r="B102" s="15"/>
      <c r="C102" s="41"/>
      <c r="D102" s="15"/>
      <c r="E102" s="113" t="s">
        <v>38</v>
      </c>
      <c r="F102" s="113" t="s">
        <v>39</v>
      </c>
      <c r="G102" s="113" t="s">
        <v>136</v>
      </c>
      <c r="H102" s="152" t="s">
        <v>9</v>
      </c>
      <c r="I102" s="153"/>
      <c r="J102" s="153"/>
      <c r="K102" s="154"/>
      <c r="L102" s="85"/>
      <c r="M102" s="113" t="s">
        <v>10</v>
      </c>
      <c r="N102" s="114"/>
      <c r="O102" s="113" t="s">
        <v>11</v>
      </c>
      <c r="P102" s="85"/>
      <c r="Q102" s="113" t="s">
        <v>123</v>
      </c>
      <c r="S102" s="1"/>
    </row>
    <row r="103" spans="1:19" ht="13.15" customHeight="1" x14ac:dyDescent="0.2">
      <c r="A103" s="1"/>
      <c r="B103" s="15"/>
      <c r="C103" s="41"/>
      <c r="D103" s="15"/>
      <c r="E103" s="44" t="s">
        <v>138</v>
      </c>
      <c r="F103" s="45">
        <v>150000</v>
      </c>
      <c r="G103" s="73" t="str">
        <f>IF(F103&gt;=100000,"Yes", "No")</f>
        <v>Yes</v>
      </c>
      <c r="H103" s="147" t="s">
        <v>40</v>
      </c>
      <c r="I103" s="147"/>
      <c r="J103" s="147"/>
      <c r="K103" s="147"/>
      <c r="M103" s="147"/>
      <c r="N103" s="42"/>
      <c r="O103" s="146" t="s">
        <v>191</v>
      </c>
      <c r="Q103" s="136" t="s">
        <v>128</v>
      </c>
      <c r="S103" s="1"/>
    </row>
    <row r="104" spans="1:19" ht="13.15" customHeight="1" x14ac:dyDescent="0.2">
      <c r="A104" s="1"/>
      <c r="B104" s="15"/>
      <c r="C104" s="41"/>
      <c r="D104" s="15"/>
      <c r="E104" s="68" t="s">
        <v>138</v>
      </c>
      <c r="F104" s="45">
        <v>155000</v>
      </c>
      <c r="G104" s="73" t="str">
        <f t="shared" ref="G104:G106" si="0">IF(F104&gt;=100000,"Yes", "No")</f>
        <v>Yes</v>
      </c>
      <c r="H104" s="147" t="s">
        <v>41</v>
      </c>
      <c r="I104" s="147"/>
      <c r="J104" s="147"/>
      <c r="K104" s="147"/>
      <c r="M104" s="147"/>
      <c r="N104" s="42"/>
      <c r="O104" s="146"/>
      <c r="Q104" s="137"/>
      <c r="S104" s="1"/>
    </row>
    <row r="105" spans="1:19" ht="13.15" customHeight="1" x14ac:dyDescent="0.2">
      <c r="A105" s="1"/>
      <c r="B105" s="15"/>
      <c r="C105" s="41"/>
      <c r="D105" s="15"/>
      <c r="E105" s="44" t="s">
        <v>139</v>
      </c>
      <c r="F105" s="45">
        <v>100000</v>
      </c>
      <c r="G105" s="73" t="str">
        <f t="shared" si="0"/>
        <v>Yes</v>
      </c>
      <c r="H105" s="147" t="s">
        <v>42</v>
      </c>
      <c r="I105" s="147"/>
      <c r="J105" s="147"/>
      <c r="K105" s="147"/>
      <c r="M105" s="147"/>
      <c r="N105" s="42"/>
      <c r="O105" s="146"/>
      <c r="Q105" s="137"/>
      <c r="S105" s="1"/>
    </row>
    <row r="106" spans="1:19" ht="13.15" customHeight="1" x14ac:dyDescent="0.2">
      <c r="A106" s="1"/>
      <c r="B106" s="15"/>
      <c r="C106" s="41"/>
      <c r="D106" s="15"/>
      <c r="E106" s="68" t="s">
        <v>139</v>
      </c>
      <c r="F106" s="45">
        <v>100000</v>
      </c>
      <c r="G106" s="73" t="str">
        <f t="shared" si="0"/>
        <v>Yes</v>
      </c>
      <c r="H106" s="147" t="s">
        <v>43</v>
      </c>
      <c r="I106" s="147"/>
      <c r="J106" s="147"/>
      <c r="K106" s="147"/>
      <c r="M106" s="147"/>
      <c r="N106" s="42"/>
      <c r="O106" s="146"/>
      <c r="Q106" s="137"/>
      <c r="S106" s="1"/>
    </row>
    <row r="107" spans="1:19" ht="13.15" customHeight="1" x14ac:dyDescent="0.2">
      <c r="A107" s="1"/>
      <c r="B107" s="15"/>
      <c r="C107" s="41"/>
      <c r="D107" s="15"/>
      <c r="E107" s="44"/>
      <c r="F107" s="68"/>
      <c r="G107" s="72"/>
      <c r="H107" s="147"/>
      <c r="I107" s="147"/>
      <c r="J107" s="147"/>
      <c r="K107" s="147"/>
      <c r="M107" s="147"/>
      <c r="N107" s="42"/>
      <c r="O107" s="146"/>
      <c r="Q107" s="137"/>
      <c r="S107" s="1"/>
    </row>
    <row r="108" spans="1:19" ht="13.15" customHeight="1" x14ac:dyDescent="0.2">
      <c r="A108" s="1"/>
      <c r="B108" s="15"/>
      <c r="C108" s="41"/>
      <c r="D108" s="15"/>
      <c r="E108" s="44"/>
      <c r="F108" s="68"/>
      <c r="G108" s="72"/>
      <c r="H108" s="147"/>
      <c r="I108" s="147"/>
      <c r="J108" s="147"/>
      <c r="K108" s="147"/>
      <c r="M108" s="147"/>
      <c r="N108" s="42"/>
      <c r="O108" s="146"/>
      <c r="Q108" s="137"/>
      <c r="S108" s="1"/>
    </row>
    <row r="109" spans="1:19" ht="13.15" customHeight="1" x14ac:dyDescent="0.2">
      <c r="A109" s="1"/>
      <c r="B109" s="15"/>
      <c r="C109" s="41"/>
      <c r="D109" s="15"/>
      <c r="E109" s="44"/>
      <c r="F109" s="68"/>
      <c r="G109" s="72"/>
      <c r="H109" s="147"/>
      <c r="I109" s="147"/>
      <c r="J109" s="147"/>
      <c r="K109" s="147"/>
      <c r="M109" s="147"/>
      <c r="N109" s="42"/>
      <c r="O109" s="146"/>
      <c r="Q109" s="137"/>
      <c r="S109" s="1"/>
    </row>
    <row r="110" spans="1:19" ht="13.15" customHeight="1" x14ac:dyDescent="0.2">
      <c r="A110" s="1"/>
      <c r="B110" s="15"/>
      <c r="C110" s="41"/>
      <c r="D110" s="15"/>
      <c r="E110" s="44"/>
      <c r="F110" s="68"/>
      <c r="G110" s="72"/>
      <c r="H110" s="147"/>
      <c r="I110" s="147"/>
      <c r="J110" s="147"/>
      <c r="K110" s="147"/>
      <c r="M110" s="147"/>
      <c r="N110" s="42"/>
      <c r="O110" s="146"/>
      <c r="Q110" s="137"/>
      <c r="S110" s="1"/>
    </row>
    <row r="111" spans="1:19" ht="13.15" customHeight="1" x14ac:dyDescent="0.2">
      <c r="A111" s="1"/>
      <c r="B111" s="15"/>
      <c r="C111" s="41"/>
      <c r="D111" s="15"/>
      <c r="E111" s="44"/>
      <c r="F111" s="68"/>
      <c r="G111" s="72"/>
      <c r="H111" s="147"/>
      <c r="I111" s="147"/>
      <c r="J111" s="147"/>
      <c r="K111" s="147"/>
      <c r="M111" s="147"/>
      <c r="N111" s="42"/>
      <c r="O111" s="146"/>
      <c r="Q111" s="137"/>
      <c r="S111" s="1"/>
    </row>
    <row r="112" spans="1:19" ht="13.15" customHeight="1" x14ac:dyDescent="0.2">
      <c r="A112" s="1"/>
      <c r="B112" s="15"/>
      <c r="C112" s="41"/>
      <c r="D112" s="15"/>
      <c r="E112" s="44"/>
      <c r="F112" s="68"/>
      <c r="G112" s="72"/>
      <c r="H112" s="147"/>
      <c r="I112" s="147"/>
      <c r="J112" s="147"/>
      <c r="K112" s="147"/>
      <c r="M112" s="147"/>
      <c r="N112" s="42"/>
      <c r="O112" s="146"/>
      <c r="Q112" s="138"/>
      <c r="S112" s="1"/>
    </row>
    <row r="113" spans="1:19" ht="13.15" customHeight="1" x14ac:dyDescent="0.2">
      <c r="A113" s="1"/>
      <c r="B113" s="15"/>
      <c r="C113" s="41"/>
      <c r="D113" s="15"/>
      <c r="E113" s="30"/>
      <c r="F113" s="66"/>
      <c r="G113" s="30"/>
      <c r="H113" s="30"/>
      <c r="I113" s="30"/>
      <c r="J113" s="30"/>
      <c r="K113" s="30"/>
      <c r="Q113" s="32"/>
      <c r="S113" s="1"/>
    </row>
    <row r="114" spans="1:19" x14ac:dyDescent="0.2">
      <c r="A114" s="1"/>
      <c r="B114" s="15"/>
      <c r="C114" s="41"/>
      <c r="D114" s="15"/>
      <c r="E114" s="94">
        <f>COUNTA(E103:E112)</f>
        <v>4</v>
      </c>
      <c r="F114" s="85" t="s">
        <v>44</v>
      </c>
      <c r="G114" s="18"/>
      <c r="H114" s="30"/>
      <c r="I114" s="30"/>
      <c r="J114" s="30"/>
      <c r="K114" s="30"/>
      <c r="Q114" s="32"/>
      <c r="S114" s="1"/>
    </row>
    <row r="115" spans="1:19" ht="15.75" x14ac:dyDescent="0.2">
      <c r="A115" s="1"/>
      <c r="B115" s="15"/>
      <c r="C115" s="103" t="str">
        <f>IF(F13="Form 3508EZ","FTE SECTION IS NOT APPLICABLE IF USING FORM 3508EZ","")</f>
        <v/>
      </c>
      <c r="D115" s="15"/>
      <c r="E115" s="46"/>
      <c r="F115" s="46"/>
      <c r="G115" s="30"/>
      <c r="H115" s="30"/>
      <c r="I115" s="30"/>
      <c r="J115" s="30"/>
      <c r="K115" s="30"/>
      <c r="Q115" s="32"/>
      <c r="S115" s="1"/>
    </row>
    <row r="116" spans="1:19" x14ac:dyDescent="0.2">
      <c r="A116" s="1"/>
      <c r="B116" s="15"/>
      <c r="C116" s="107" t="s">
        <v>45</v>
      </c>
      <c r="D116" s="162" t="s">
        <v>164</v>
      </c>
      <c r="E116" s="162"/>
      <c r="F116" s="162"/>
      <c r="G116" s="162"/>
      <c r="H116" s="162"/>
      <c r="I116" s="162"/>
      <c r="J116" s="162"/>
      <c r="K116" s="162"/>
      <c r="L116" s="162"/>
      <c r="M116" s="162"/>
      <c r="N116" s="162"/>
      <c r="O116" s="162"/>
      <c r="P116" s="162"/>
      <c r="Q116" s="163"/>
      <c r="S116" s="1"/>
    </row>
    <row r="117" spans="1:19" x14ac:dyDescent="0.2">
      <c r="A117" s="1"/>
      <c r="B117" s="15"/>
      <c r="C117" s="108"/>
      <c r="D117" s="109"/>
      <c r="E117" s="109"/>
      <c r="F117" s="109"/>
      <c r="G117" s="109"/>
      <c r="H117" s="109"/>
      <c r="I117" s="109"/>
      <c r="J117" s="109"/>
      <c r="K117" s="109"/>
      <c r="L117" s="109"/>
      <c r="M117" s="109"/>
      <c r="N117" s="109"/>
      <c r="O117" s="109"/>
      <c r="P117" s="109"/>
      <c r="Q117" s="109"/>
      <c r="S117" s="1"/>
    </row>
    <row r="118" spans="1:19" ht="13.15" customHeight="1" x14ac:dyDescent="0.2">
      <c r="A118" s="1"/>
      <c r="B118" s="15"/>
      <c r="C118" s="104" t="s">
        <v>46</v>
      </c>
      <c r="D118" s="145" t="s">
        <v>190</v>
      </c>
      <c r="E118" s="145"/>
      <c r="F118" s="145"/>
      <c r="G118" s="145"/>
      <c r="H118" s="145"/>
      <c r="I118" s="145"/>
      <c r="J118" s="145"/>
      <c r="K118" s="145"/>
      <c r="L118" s="145"/>
      <c r="M118" s="145"/>
      <c r="N118" s="145"/>
      <c r="O118" s="145"/>
      <c r="P118" s="145"/>
      <c r="Q118" s="145"/>
      <c r="S118" s="1"/>
    </row>
    <row r="119" spans="1:19" ht="13.15" customHeight="1" x14ac:dyDescent="0.2">
      <c r="A119" s="1"/>
      <c r="B119" s="15"/>
      <c r="C119" s="41"/>
      <c r="D119" s="30"/>
      <c r="E119" s="151"/>
      <c r="F119" s="151"/>
      <c r="G119" s="151"/>
      <c r="H119" s="151"/>
      <c r="I119" s="151"/>
      <c r="J119" s="151"/>
      <c r="K119" s="151"/>
      <c r="L119" s="151"/>
      <c r="M119" s="151"/>
      <c r="N119" s="40"/>
      <c r="O119" s="40"/>
      <c r="P119" s="40"/>
      <c r="Q119" s="30"/>
      <c r="S119" s="1"/>
    </row>
    <row r="120" spans="1:19" ht="13.15" customHeight="1" x14ac:dyDescent="0.2">
      <c r="A120" s="1"/>
      <c r="B120" s="15"/>
      <c r="C120" s="41"/>
      <c r="D120" s="30"/>
      <c r="E120" s="113" t="s">
        <v>38</v>
      </c>
      <c r="F120" s="113" t="s">
        <v>47</v>
      </c>
      <c r="G120" s="113" t="s">
        <v>137</v>
      </c>
      <c r="H120" s="152" t="s">
        <v>9</v>
      </c>
      <c r="I120" s="153"/>
      <c r="J120" s="153"/>
      <c r="K120" s="154"/>
      <c r="L120" s="116"/>
      <c r="M120" s="113" t="s">
        <v>10</v>
      </c>
      <c r="N120" s="114"/>
      <c r="O120" s="113" t="s">
        <v>11</v>
      </c>
      <c r="P120" s="115"/>
      <c r="Q120" s="113" t="s">
        <v>123</v>
      </c>
      <c r="S120" s="1"/>
    </row>
    <row r="121" spans="1:19" ht="13.15" customHeight="1" x14ac:dyDescent="0.2">
      <c r="A121" s="1"/>
      <c r="B121" s="15"/>
      <c r="C121" s="41"/>
      <c r="D121" s="30"/>
      <c r="E121" s="44" t="s">
        <v>48</v>
      </c>
      <c r="F121" s="112">
        <v>43524</v>
      </c>
      <c r="G121" s="74">
        <v>25</v>
      </c>
      <c r="H121" s="147" t="s">
        <v>49</v>
      </c>
      <c r="I121" s="147"/>
      <c r="J121" s="147"/>
      <c r="K121" s="147"/>
      <c r="L121" s="30"/>
      <c r="M121" s="147"/>
      <c r="N121" s="27"/>
      <c r="O121" s="146"/>
      <c r="P121" s="40"/>
      <c r="Q121" s="121" t="s">
        <v>129</v>
      </c>
      <c r="S121" s="1"/>
    </row>
    <row r="122" spans="1:19" ht="13.15" customHeight="1" x14ac:dyDescent="0.2">
      <c r="A122" s="1"/>
      <c r="B122" s="15"/>
      <c r="C122" s="41"/>
      <c r="D122" s="30"/>
      <c r="E122" s="44" t="s">
        <v>48</v>
      </c>
      <c r="F122" s="112">
        <v>43555</v>
      </c>
      <c r="G122" s="74">
        <v>25</v>
      </c>
      <c r="H122" s="147" t="s">
        <v>50</v>
      </c>
      <c r="I122" s="147"/>
      <c r="J122" s="147"/>
      <c r="K122" s="147"/>
      <c r="L122" s="30"/>
      <c r="M122" s="147"/>
      <c r="N122" s="27"/>
      <c r="O122" s="146"/>
      <c r="P122" s="40"/>
      <c r="Q122" s="122"/>
      <c r="S122" s="1"/>
    </row>
    <row r="123" spans="1:19" ht="13.15" customHeight="1" x14ac:dyDescent="0.2">
      <c r="A123" s="1"/>
      <c r="B123" s="15"/>
      <c r="C123" s="41"/>
      <c r="D123" s="30"/>
      <c r="E123" s="44" t="s">
        <v>48</v>
      </c>
      <c r="F123" s="112">
        <v>43585</v>
      </c>
      <c r="G123" s="74">
        <v>24</v>
      </c>
      <c r="H123" s="147" t="s">
        <v>51</v>
      </c>
      <c r="I123" s="147"/>
      <c r="J123" s="147"/>
      <c r="K123" s="147"/>
      <c r="L123" s="30"/>
      <c r="M123" s="147"/>
      <c r="N123" s="27"/>
      <c r="O123" s="146"/>
      <c r="P123" s="40"/>
      <c r="Q123" s="122"/>
      <c r="S123" s="1"/>
    </row>
    <row r="124" spans="1:19" ht="13.15" customHeight="1" x14ac:dyDescent="0.2">
      <c r="A124" s="1"/>
      <c r="B124" s="15"/>
      <c r="C124" s="41"/>
      <c r="D124" s="30"/>
      <c r="E124" s="44" t="s">
        <v>48</v>
      </c>
      <c r="F124" s="112">
        <v>43615</v>
      </c>
      <c r="G124" s="74">
        <v>24</v>
      </c>
      <c r="H124" s="147" t="s">
        <v>52</v>
      </c>
      <c r="I124" s="147"/>
      <c r="J124" s="147"/>
      <c r="K124" s="147"/>
      <c r="L124" s="30"/>
      <c r="M124" s="147"/>
      <c r="N124" s="27"/>
      <c r="O124" s="146"/>
      <c r="P124" s="40"/>
      <c r="Q124" s="122"/>
      <c r="S124" s="1"/>
    </row>
    <row r="125" spans="1:19" ht="13.15" customHeight="1" x14ac:dyDescent="0.2">
      <c r="A125" s="1"/>
      <c r="B125" s="15"/>
      <c r="C125" s="41"/>
      <c r="D125" s="30"/>
      <c r="E125" s="44" t="s">
        <v>48</v>
      </c>
      <c r="F125" s="112">
        <v>43646</v>
      </c>
      <c r="G125" s="74">
        <v>22</v>
      </c>
      <c r="H125" s="147" t="s">
        <v>53</v>
      </c>
      <c r="I125" s="147"/>
      <c r="J125" s="147"/>
      <c r="K125" s="147"/>
      <c r="L125" s="30"/>
      <c r="M125" s="147"/>
      <c r="N125" s="27"/>
      <c r="O125" s="146"/>
      <c r="P125" s="40"/>
      <c r="Q125" s="123"/>
      <c r="S125" s="1"/>
    </row>
    <row r="126" spans="1:19" ht="13.15" customHeight="1" x14ac:dyDescent="0.2">
      <c r="A126" s="1"/>
      <c r="B126" s="15"/>
      <c r="C126" s="41"/>
      <c r="D126" s="30"/>
      <c r="E126" s="30"/>
      <c r="F126" s="66"/>
      <c r="G126" s="30"/>
      <c r="H126" s="30"/>
      <c r="I126" s="30"/>
      <c r="J126" s="30"/>
      <c r="K126" s="30"/>
      <c r="L126" s="30"/>
      <c r="M126" s="30"/>
      <c r="N126" s="33"/>
      <c r="O126" s="30"/>
      <c r="P126" s="40"/>
      <c r="Q126" s="30"/>
      <c r="S126" s="1"/>
    </row>
    <row r="127" spans="1:19" ht="13.15" customHeight="1" x14ac:dyDescent="0.2">
      <c r="A127" s="1"/>
      <c r="B127" s="15"/>
      <c r="C127" s="41"/>
      <c r="D127" s="30"/>
      <c r="E127" s="94">
        <f>COUNT(F121:F125)</f>
        <v>5</v>
      </c>
      <c r="F127" s="85" t="s">
        <v>150</v>
      </c>
      <c r="I127" s="30"/>
      <c r="J127" s="30"/>
      <c r="K127" s="30"/>
      <c r="L127" s="30"/>
      <c r="M127" s="30"/>
      <c r="N127" s="33"/>
      <c r="O127" s="30"/>
      <c r="P127" s="40"/>
      <c r="Q127" s="30"/>
      <c r="S127" s="1"/>
    </row>
    <row r="128" spans="1:19" ht="13.15" customHeight="1" x14ac:dyDescent="0.2">
      <c r="A128" s="1"/>
      <c r="B128" s="15"/>
      <c r="C128" s="41"/>
      <c r="D128" s="66"/>
      <c r="E128" s="46"/>
      <c r="F128" s="61"/>
      <c r="G128" s="75">
        <f>IFERROR((AVERAGE(G121:G125)),"")</f>
        <v>24</v>
      </c>
      <c r="H128" s="85" t="s">
        <v>166</v>
      </c>
      <c r="I128" s="66"/>
      <c r="J128" s="66"/>
      <c r="K128" s="66"/>
      <c r="L128" s="66"/>
      <c r="M128" s="66"/>
      <c r="N128" s="33"/>
      <c r="O128" s="66"/>
      <c r="P128" s="40"/>
      <c r="Q128" s="66"/>
      <c r="S128" s="1"/>
    </row>
    <row r="129" spans="1:25" ht="13.15" customHeight="1" x14ac:dyDescent="0.2">
      <c r="A129" s="1"/>
      <c r="B129" s="15"/>
      <c r="C129" s="41"/>
      <c r="D129" s="30"/>
      <c r="E129" s="46"/>
      <c r="F129" s="46"/>
      <c r="G129" s="18"/>
      <c r="H129" s="30"/>
      <c r="I129" s="30"/>
      <c r="J129" s="30"/>
      <c r="K129" s="30"/>
      <c r="L129" s="30"/>
      <c r="M129" s="30"/>
      <c r="N129" s="33"/>
      <c r="O129" s="30"/>
      <c r="P129" s="40"/>
      <c r="Q129" s="30"/>
      <c r="S129" s="1"/>
    </row>
    <row r="130" spans="1:25" ht="13.15" customHeight="1" x14ac:dyDescent="0.2">
      <c r="A130" s="1"/>
      <c r="B130" s="15"/>
      <c r="C130" s="104" t="s">
        <v>54</v>
      </c>
      <c r="D130" s="145" t="s">
        <v>189</v>
      </c>
      <c r="E130" s="145"/>
      <c r="F130" s="145"/>
      <c r="G130" s="145"/>
      <c r="H130" s="145"/>
      <c r="I130" s="145"/>
      <c r="J130" s="145"/>
      <c r="K130" s="145"/>
      <c r="L130" s="145"/>
      <c r="M130" s="145"/>
      <c r="N130" s="145"/>
      <c r="O130" s="145"/>
      <c r="P130" s="145"/>
      <c r="Q130" s="145"/>
      <c r="S130" s="1"/>
    </row>
    <row r="131" spans="1:25" ht="13.15" customHeight="1" x14ac:dyDescent="0.2">
      <c r="A131" s="1"/>
      <c r="B131" s="15"/>
      <c r="C131" s="41"/>
      <c r="D131" s="30"/>
      <c r="E131" s="151"/>
      <c r="F131" s="151"/>
      <c r="G131" s="151"/>
      <c r="H131" s="151"/>
      <c r="I131" s="151"/>
      <c r="J131" s="151"/>
      <c r="K131" s="151"/>
      <c r="L131" s="151"/>
      <c r="M131" s="151"/>
      <c r="N131" s="40"/>
      <c r="O131" s="40"/>
      <c r="P131" s="40"/>
      <c r="Q131" s="32"/>
      <c r="S131" s="1"/>
    </row>
    <row r="132" spans="1:25" ht="13.15" customHeight="1" x14ac:dyDescent="0.2">
      <c r="A132" s="1"/>
      <c r="B132" s="15"/>
      <c r="C132" s="41"/>
      <c r="D132" s="30"/>
      <c r="E132" s="113" t="s">
        <v>38</v>
      </c>
      <c r="F132" s="113" t="s">
        <v>47</v>
      </c>
      <c r="G132" s="113" t="s">
        <v>137</v>
      </c>
      <c r="H132" s="152" t="s">
        <v>9</v>
      </c>
      <c r="I132" s="153"/>
      <c r="J132" s="153"/>
      <c r="K132" s="154"/>
      <c r="L132" s="116"/>
      <c r="M132" s="113" t="s">
        <v>10</v>
      </c>
      <c r="N132" s="114"/>
      <c r="O132" s="113" t="s">
        <v>11</v>
      </c>
      <c r="P132" s="115"/>
      <c r="Q132" s="113" t="s">
        <v>123</v>
      </c>
      <c r="S132" s="1"/>
    </row>
    <row r="133" spans="1:25" ht="13.15" customHeight="1" x14ac:dyDescent="0.2">
      <c r="A133" s="1"/>
      <c r="B133" s="15"/>
      <c r="C133" s="41"/>
      <c r="D133" s="30"/>
      <c r="E133" s="44" t="s">
        <v>48</v>
      </c>
      <c r="F133" s="112">
        <v>43860</v>
      </c>
      <c r="G133" s="74"/>
      <c r="H133" s="147"/>
      <c r="I133" s="147"/>
      <c r="J133" s="147"/>
      <c r="K133" s="147"/>
      <c r="L133" s="30"/>
      <c r="M133" s="147" t="s">
        <v>165</v>
      </c>
      <c r="N133" s="27"/>
      <c r="O133" s="146"/>
      <c r="P133" s="40"/>
      <c r="Q133" s="136" t="s">
        <v>129</v>
      </c>
      <c r="S133" s="1"/>
    </row>
    <row r="134" spans="1:25" ht="13.15" customHeight="1" x14ac:dyDescent="0.2">
      <c r="A134" s="1"/>
      <c r="B134" s="15"/>
      <c r="C134" s="41"/>
      <c r="D134" s="30"/>
      <c r="E134" s="44" t="s">
        <v>48</v>
      </c>
      <c r="F134" s="112">
        <v>43890</v>
      </c>
      <c r="G134" s="74"/>
      <c r="H134" s="147"/>
      <c r="I134" s="147"/>
      <c r="J134" s="147"/>
      <c r="K134" s="147"/>
      <c r="L134" s="30"/>
      <c r="M134" s="147"/>
      <c r="N134" s="27"/>
      <c r="O134" s="146"/>
      <c r="P134" s="40"/>
      <c r="Q134" s="138"/>
      <c r="S134" s="1"/>
    </row>
    <row r="135" spans="1:25" s="82" customFormat="1" ht="13.15" customHeight="1" x14ac:dyDescent="0.2">
      <c r="A135" s="76"/>
      <c r="B135" s="77"/>
      <c r="C135" s="78"/>
      <c r="D135" s="79"/>
      <c r="E135" s="69"/>
      <c r="F135" s="69"/>
      <c r="G135" s="48"/>
      <c r="H135" s="69"/>
      <c r="I135" s="69"/>
      <c r="J135" s="69"/>
      <c r="K135" s="69"/>
      <c r="L135" s="79"/>
      <c r="M135" s="79"/>
      <c r="N135" s="80"/>
      <c r="O135" s="79"/>
      <c r="P135" s="79"/>
      <c r="Q135" s="81"/>
      <c r="S135" s="76"/>
      <c r="U135" s="92"/>
      <c r="V135" s="92"/>
      <c r="W135" s="92"/>
      <c r="X135" s="92"/>
      <c r="Y135" s="92"/>
    </row>
    <row r="136" spans="1:25" ht="13.15" customHeight="1" x14ac:dyDescent="0.2">
      <c r="A136" s="1"/>
      <c r="B136" s="15"/>
      <c r="C136" s="41"/>
      <c r="D136" s="30"/>
      <c r="E136" s="94">
        <f>COUNT(F133:F134)</f>
        <v>2</v>
      </c>
      <c r="F136" s="85" t="s">
        <v>150</v>
      </c>
      <c r="H136" s="18"/>
      <c r="I136" s="47"/>
      <c r="J136" s="47"/>
      <c r="K136" s="47"/>
      <c r="L136" s="30"/>
      <c r="M136" s="30"/>
      <c r="N136" s="33"/>
      <c r="O136" s="30"/>
      <c r="P136" s="30"/>
      <c r="Q136" s="32"/>
      <c r="S136" s="1"/>
    </row>
    <row r="137" spans="1:25" ht="13.15" customHeight="1" x14ac:dyDescent="0.2">
      <c r="A137" s="1"/>
      <c r="B137" s="15"/>
      <c r="C137" s="41"/>
      <c r="D137" s="66"/>
      <c r="E137" s="46"/>
      <c r="F137" s="46"/>
      <c r="G137" s="75" t="str">
        <f>IFERROR((AVERAGE(G133:G134)),"")</f>
        <v/>
      </c>
      <c r="H137" s="85" t="s">
        <v>167</v>
      </c>
      <c r="I137" s="69"/>
      <c r="J137" s="69"/>
      <c r="K137" s="69"/>
      <c r="L137" s="66"/>
      <c r="M137" s="66"/>
      <c r="N137" s="33"/>
      <c r="O137" s="66"/>
      <c r="P137" s="66"/>
      <c r="Q137" s="32"/>
      <c r="S137" s="1"/>
    </row>
    <row r="138" spans="1:25" ht="13.15" customHeight="1" x14ac:dyDescent="0.2">
      <c r="A138" s="1"/>
      <c r="B138" s="15"/>
      <c r="C138" s="41"/>
      <c r="D138" s="30"/>
      <c r="E138" s="47"/>
      <c r="F138" s="69"/>
      <c r="G138" s="48"/>
      <c r="H138" s="47"/>
      <c r="I138" s="47"/>
      <c r="J138" s="47"/>
      <c r="K138" s="47"/>
      <c r="L138" s="30"/>
      <c r="M138" s="30"/>
      <c r="N138" s="33"/>
      <c r="O138" s="30"/>
      <c r="P138" s="30"/>
      <c r="Q138" s="32"/>
      <c r="S138" s="1"/>
    </row>
    <row r="139" spans="1:25" ht="13.15" customHeight="1" x14ac:dyDescent="0.2">
      <c r="A139" s="1"/>
      <c r="B139" s="15"/>
      <c r="C139" s="104" t="s">
        <v>55</v>
      </c>
      <c r="D139" s="145" t="s">
        <v>188</v>
      </c>
      <c r="E139" s="145"/>
      <c r="F139" s="145"/>
      <c r="G139" s="145"/>
      <c r="H139" s="145"/>
      <c r="I139" s="145"/>
      <c r="J139" s="145"/>
      <c r="K139" s="145"/>
      <c r="L139" s="145"/>
      <c r="M139" s="145"/>
      <c r="N139" s="145"/>
      <c r="O139" s="145"/>
      <c r="P139" s="145"/>
      <c r="Q139" s="145"/>
      <c r="S139" s="1"/>
    </row>
    <row r="140" spans="1:25" ht="13.15" customHeight="1" x14ac:dyDescent="0.2">
      <c r="A140" s="1"/>
      <c r="B140" s="15"/>
      <c r="C140" s="41"/>
      <c r="D140" s="145"/>
      <c r="E140" s="145"/>
      <c r="F140" s="145"/>
      <c r="G140" s="145"/>
      <c r="H140" s="145"/>
      <c r="I140" s="145"/>
      <c r="J140" s="145"/>
      <c r="K140" s="145"/>
      <c r="L140" s="145"/>
      <c r="M140" s="145"/>
      <c r="N140" s="145"/>
      <c r="O140" s="145"/>
      <c r="P140" s="145"/>
      <c r="Q140" s="145"/>
      <c r="S140" s="1"/>
    </row>
    <row r="141" spans="1:25" ht="13.15" customHeight="1" x14ac:dyDescent="0.2">
      <c r="A141" s="1"/>
      <c r="B141" s="15"/>
      <c r="C141" s="41"/>
      <c r="D141" s="30"/>
      <c r="E141" s="151"/>
      <c r="F141" s="151"/>
      <c r="G141" s="151"/>
      <c r="H141" s="151"/>
      <c r="I141" s="151"/>
      <c r="J141" s="151"/>
      <c r="K141" s="151"/>
      <c r="L141" s="151"/>
      <c r="M141" s="151"/>
      <c r="N141" s="40"/>
      <c r="O141" s="40"/>
      <c r="P141" s="40"/>
      <c r="Q141" s="30"/>
      <c r="S141" s="1"/>
    </row>
    <row r="142" spans="1:25" ht="13.15" customHeight="1" x14ac:dyDescent="0.2">
      <c r="A142" s="1"/>
      <c r="B142" s="15"/>
      <c r="C142" s="41"/>
      <c r="D142" s="30"/>
      <c r="E142" s="113" t="s">
        <v>38</v>
      </c>
      <c r="F142" s="113" t="s">
        <v>47</v>
      </c>
      <c r="G142" s="113" t="s">
        <v>137</v>
      </c>
      <c r="H142" s="152" t="s">
        <v>9</v>
      </c>
      <c r="I142" s="153"/>
      <c r="J142" s="153"/>
      <c r="K142" s="154"/>
      <c r="L142" s="116"/>
      <c r="M142" s="113" t="s">
        <v>10</v>
      </c>
      <c r="N142" s="114"/>
      <c r="O142" s="113" t="s">
        <v>11</v>
      </c>
      <c r="P142" s="115"/>
      <c r="Q142" s="113" t="s">
        <v>123</v>
      </c>
      <c r="S142" s="1"/>
    </row>
    <row r="143" spans="1:25" ht="13.15" customHeight="1" x14ac:dyDescent="0.2">
      <c r="A143" s="1"/>
      <c r="B143" s="15"/>
      <c r="C143" s="41"/>
      <c r="D143" s="30"/>
      <c r="E143" s="44" t="s">
        <v>48</v>
      </c>
      <c r="F143" s="112"/>
      <c r="G143" s="74"/>
      <c r="H143" s="147"/>
      <c r="I143" s="147"/>
      <c r="J143" s="147"/>
      <c r="K143" s="147"/>
      <c r="L143" s="30"/>
      <c r="M143" s="147" t="s">
        <v>152</v>
      </c>
      <c r="N143" s="27"/>
      <c r="O143" s="146"/>
      <c r="P143" s="40"/>
      <c r="Q143" s="136" t="s">
        <v>129</v>
      </c>
      <c r="S143" s="1"/>
    </row>
    <row r="144" spans="1:25" ht="13.15" customHeight="1" x14ac:dyDescent="0.2">
      <c r="A144" s="1"/>
      <c r="B144" s="15"/>
      <c r="C144" s="41"/>
      <c r="D144" s="30"/>
      <c r="E144" s="44" t="s">
        <v>48</v>
      </c>
      <c r="F144" s="112"/>
      <c r="G144" s="74"/>
      <c r="H144" s="147"/>
      <c r="I144" s="147"/>
      <c r="J144" s="147"/>
      <c r="K144" s="147"/>
      <c r="L144" s="30"/>
      <c r="M144" s="147"/>
      <c r="N144" s="27"/>
      <c r="O144" s="146"/>
      <c r="P144" s="40"/>
      <c r="Q144" s="137"/>
      <c r="S144" s="1"/>
    </row>
    <row r="145" spans="1:19" ht="13.15" customHeight="1" x14ac:dyDescent="0.2">
      <c r="A145" s="1"/>
      <c r="B145" s="15"/>
      <c r="C145" s="41"/>
      <c r="D145" s="95"/>
      <c r="E145" s="96" t="s">
        <v>48</v>
      </c>
      <c r="F145" s="112"/>
      <c r="G145" s="74"/>
      <c r="H145" s="147"/>
      <c r="I145" s="147"/>
      <c r="J145" s="147"/>
      <c r="K145" s="147"/>
      <c r="L145" s="95"/>
      <c r="M145" s="147"/>
      <c r="N145" s="27"/>
      <c r="O145" s="146"/>
      <c r="P145" s="40"/>
      <c r="Q145" s="137"/>
      <c r="S145" s="1"/>
    </row>
    <row r="146" spans="1:19" ht="13.15" customHeight="1" x14ac:dyDescent="0.2">
      <c r="A146" s="1"/>
      <c r="B146" s="15"/>
      <c r="C146" s="41"/>
      <c r="D146" s="30"/>
      <c r="E146" s="44" t="s">
        <v>48</v>
      </c>
      <c r="F146" s="112"/>
      <c r="G146" s="74"/>
      <c r="H146" s="147"/>
      <c r="I146" s="147"/>
      <c r="J146" s="147"/>
      <c r="K146" s="147"/>
      <c r="L146" s="30"/>
      <c r="M146" s="147"/>
      <c r="N146" s="27"/>
      <c r="O146" s="146"/>
      <c r="P146" s="40"/>
      <c r="Q146" s="137"/>
      <c r="S146" s="1"/>
    </row>
    <row r="147" spans="1:19" ht="13.15" customHeight="1" x14ac:dyDescent="0.2">
      <c r="A147" s="1"/>
      <c r="B147" s="15"/>
      <c r="C147" s="41"/>
      <c r="D147" s="30"/>
      <c r="E147" s="44" t="s">
        <v>48</v>
      </c>
      <c r="F147" s="112"/>
      <c r="G147" s="74"/>
      <c r="H147" s="147"/>
      <c r="I147" s="147"/>
      <c r="J147" s="147"/>
      <c r="K147" s="147"/>
      <c r="L147" s="30"/>
      <c r="M147" s="147"/>
      <c r="N147" s="27"/>
      <c r="O147" s="146"/>
      <c r="P147" s="40"/>
      <c r="Q147" s="137"/>
      <c r="S147" s="1"/>
    </row>
    <row r="148" spans="1:19" x14ac:dyDescent="0.2">
      <c r="A148" s="1"/>
      <c r="B148" s="15"/>
      <c r="C148" s="41"/>
      <c r="D148" s="30"/>
      <c r="E148" s="44" t="s">
        <v>48</v>
      </c>
      <c r="F148" s="112"/>
      <c r="G148" s="74"/>
      <c r="H148" s="147"/>
      <c r="I148" s="147"/>
      <c r="J148" s="147"/>
      <c r="K148" s="147"/>
      <c r="L148" s="30"/>
      <c r="M148" s="147"/>
      <c r="N148" s="27"/>
      <c r="O148" s="146"/>
      <c r="P148" s="40"/>
      <c r="Q148" s="138"/>
      <c r="S148" s="1"/>
    </row>
    <row r="149" spans="1:19" x14ac:dyDescent="0.2">
      <c r="A149" s="1"/>
      <c r="B149" s="15"/>
      <c r="C149" s="41"/>
      <c r="D149" s="30"/>
      <c r="E149" s="47"/>
      <c r="F149" s="69"/>
      <c r="G149" s="48"/>
      <c r="H149" s="47"/>
      <c r="I149" s="47"/>
      <c r="J149" s="47"/>
      <c r="K149" s="47"/>
      <c r="L149" s="30"/>
      <c r="M149" s="30"/>
      <c r="N149" s="33"/>
      <c r="O149" s="30"/>
      <c r="P149" s="40"/>
      <c r="Q149" s="32"/>
      <c r="S149" s="1"/>
    </row>
    <row r="150" spans="1:19" x14ac:dyDescent="0.2">
      <c r="A150" s="1"/>
      <c r="B150" s="15"/>
      <c r="C150" s="41"/>
      <c r="D150" s="30"/>
      <c r="E150" s="94">
        <f>COUNTA(E143:E148)</f>
        <v>6</v>
      </c>
      <c r="F150" s="85" t="s">
        <v>150</v>
      </c>
      <c r="G150" s="69"/>
      <c r="H150" s="18"/>
      <c r="I150" s="47"/>
      <c r="J150" s="47"/>
      <c r="K150" s="47"/>
      <c r="L150" s="30"/>
      <c r="M150" s="30"/>
      <c r="N150" s="33"/>
      <c r="O150" s="30"/>
      <c r="P150" s="30"/>
      <c r="Q150" s="32"/>
      <c r="S150" s="1"/>
    </row>
    <row r="151" spans="1:19" x14ac:dyDescent="0.2">
      <c r="A151" s="1"/>
      <c r="B151" s="15"/>
      <c r="C151" s="41"/>
      <c r="D151" s="30"/>
      <c r="E151" s="46"/>
      <c r="F151" s="46"/>
      <c r="G151" s="75" t="str">
        <f>IFERROR((AVERAGE(G143:G148)),"")</f>
        <v/>
      </c>
      <c r="H151" s="85" t="s">
        <v>151</v>
      </c>
      <c r="I151" s="47"/>
      <c r="J151" s="47"/>
      <c r="K151" s="47"/>
      <c r="L151" s="30"/>
      <c r="M151" s="30"/>
      <c r="N151" s="33"/>
      <c r="O151" s="30"/>
      <c r="P151" s="30"/>
      <c r="Q151" s="32"/>
      <c r="S151" s="1"/>
    </row>
    <row r="152" spans="1:19" x14ac:dyDescent="0.2">
      <c r="A152" s="1"/>
      <c r="B152" s="15"/>
      <c r="C152" s="41"/>
      <c r="D152" s="66"/>
      <c r="E152" s="46"/>
      <c r="F152" s="46"/>
      <c r="G152" s="18"/>
      <c r="H152" s="69"/>
      <c r="I152" s="69"/>
      <c r="J152" s="69"/>
      <c r="K152" s="69"/>
      <c r="L152" s="66"/>
      <c r="M152" s="66"/>
      <c r="N152" s="33"/>
      <c r="O152" s="66"/>
      <c r="P152" s="66"/>
      <c r="Q152" s="32"/>
      <c r="S152" s="1"/>
    </row>
    <row r="153" spans="1:19" ht="13.15" customHeight="1" x14ac:dyDescent="0.2">
      <c r="A153" s="1"/>
      <c r="B153" s="15"/>
      <c r="C153" s="106" t="s">
        <v>56</v>
      </c>
      <c r="D153" s="167" t="s">
        <v>57</v>
      </c>
      <c r="E153" s="167"/>
      <c r="F153" s="167"/>
      <c r="G153" s="167"/>
      <c r="H153" s="167"/>
      <c r="I153" s="167"/>
      <c r="J153" s="167"/>
      <c r="K153" s="167"/>
      <c r="L153" s="167"/>
      <c r="M153" s="167"/>
      <c r="N153" s="167"/>
      <c r="O153" s="167"/>
      <c r="P153" s="167"/>
      <c r="Q153" s="168"/>
      <c r="S153" s="1"/>
    </row>
    <row r="154" spans="1:19" ht="13.15" customHeight="1" x14ac:dyDescent="0.2">
      <c r="A154" s="1"/>
      <c r="B154" s="15"/>
      <c r="C154" s="110"/>
      <c r="D154" s="111"/>
      <c r="E154" s="111"/>
      <c r="F154" s="111"/>
      <c r="G154" s="111"/>
      <c r="H154" s="111"/>
      <c r="I154" s="111"/>
      <c r="J154" s="111"/>
      <c r="K154" s="111"/>
      <c r="L154" s="111"/>
      <c r="M154" s="111"/>
      <c r="N154" s="111"/>
      <c r="O154" s="111"/>
      <c r="P154" s="111"/>
      <c r="Q154" s="111"/>
      <c r="R154" s="5"/>
      <c r="S154" s="1"/>
    </row>
    <row r="155" spans="1:19" ht="13.15" customHeight="1" x14ac:dyDescent="0.2">
      <c r="A155" s="1"/>
      <c r="B155" s="15"/>
      <c r="C155" s="104" t="s">
        <v>58</v>
      </c>
      <c r="D155" s="145" t="s">
        <v>59</v>
      </c>
      <c r="E155" s="145"/>
      <c r="F155" s="145"/>
      <c r="G155" s="145"/>
      <c r="H155" s="145"/>
      <c r="I155" s="145"/>
      <c r="J155" s="145"/>
      <c r="K155" s="145"/>
      <c r="L155" s="145"/>
      <c r="M155" s="145"/>
      <c r="N155" s="145"/>
      <c r="O155" s="145"/>
      <c r="P155" s="145"/>
      <c r="Q155" s="145"/>
      <c r="S155" s="1"/>
    </row>
    <row r="156" spans="1:19" ht="13.15" customHeight="1" x14ac:dyDescent="0.2">
      <c r="A156" s="1"/>
      <c r="B156" s="15"/>
      <c r="C156" s="41"/>
      <c r="D156" s="15" t="s">
        <v>18</v>
      </c>
      <c r="E156" s="145" t="s">
        <v>173</v>
      </c>
      <c r="F156" s="145"/>
      <c r="G156" s="145"/>
      <c r="H156" s="145"/>
      <c r="I156" s="145"/>
      <c r="J156" s="145"/>
      <c r="K156" s="145"/>
      <c r="L156" s="145"/>
      <c r="M156" s="145"/>
      <c r="N156" s="145"/>
      <c r="O156" s="145"/>
      <c r="P156" s="145"/>
      <c r="Q156" s="145"/>
      <c r="S156" s="1"/>
    </row>
    <row r="157" spans="1:19" ht="13.15" customHeight="1" x14ac:dyDescent="0.2">
      <c r="A157" s="1"/>
      <c r="B157" s="15"/>
      <c r="C157" s="41"/>
      <c r="D157" s="15"/>
      <c r="E157" s="151"/>
      <c r="F157" s="151"/>
      <c r="G157" s="151"/>
      <c r="H157" s="151"/>
      <c r="I157" s="151"/>
      <c r="J157" s="151"/>
      <c r="K157" s="151"/>
      <c r="L157" s="151"/>
      <c r="M157" s="151"/>
      <c r="N157" s="40"/>
      <c r="O157" s="40"/>
      <c r="P157" s="40"/>
      <c r="Q157" s="30"/>
      <c r="S157" s="1"/>
    </row>
    <row r="158" spans="1:19" ht="13.15" customHeight="1" x14ac:dyDescent="0.2">
      <c r="A158" s="1"/>
      <c r="B158" s="15"/>
      <c r="C158" s="41"/>
      <c r="D158" s="15"/>
      <c r="E158" s="148" t="s">
        <v>9</v>
      </c>
      <c r="F158" s="149"/>
      <c r="G158" s="149"/>
      <c r="H158" s="149"/>
      <c r="I158" s="150"/>
      <c r="J158" s="85"/>
      <c r="K158" s="85"/>
      <c r="L158" s="116"/>
      <c r="M158" s="113" t="s">
        <v>10</v>
      </c>
      <c r="N158" s="114"/>
      <c r="O158" s="113" t="s">
        <v>11</v>
      </c>
      <c r="P158" s="115"/>
      <c r="Q158" s="113" t="s">
        <v>123</v>
      </c>
      <c r="S158" s="1"/>
    </row>
    <row r="159" spans="1:19" ht="13.15" customHeight="1" x14ac:dyDescent="0.2">
      <c r="A159" s="1"/>
      <c r="B159" s="15"/>
      <c r="C159" s="41"/>
      <c r="D159" s="15"/>
      <c r="E159" s="130" t="s">
        <v>176</v>
      </c>
      <c r="F159" s="131"/>
      <c r="G159" s="131"/>
      <c r="H159" s="131"/>
      <c r="I159" s="132"/>
      <c r="L159" s="30"/>
      <c r="M159" s="147"/>
      <c r="N159" s="27"/>
      <c r="O159" s="146"/>
      <c r="P159" s="40"/>
      <c r="Q159" s="121" t="s">
        <v>130</v>
      </c>
      <c r="S159" s="1"/>
    </row>
    <row r="160" spans="1:19" ht="13.15" customHeight="1" x14ac:dyDescent="0.2">
      <c r="A160" s="1"/>
      <c r="B160" s="15"/>
      <c r="C160" s="41"/>
      <c r="D160" s="15"/>
      <c r="E160" s="130" t="s">
        <v>177</v>
      </c>
      <c r="F160" s="131"/>
      <c r="G160" s="131"/>
      <c r="H160" s="131"/>
      <c r="I160" s="132"/>
      <c r="L160" s="30"/>
      <c r="M160" s="147"/>
      <c r="N160" s="27"/>
      <c r="O160" s="146"/>
      <c r="P160" s="40"/>
      <c r="Q160" s="122"/>
      <c r="S160" s="1"/>
    </row>
    <row r="161" spans="1:19" ht="13.15" customHeight="1" x14ac:dyDescent="0.2">
      <c r="A161" s="1"/>
      <c r="B161" s="15"/>
      <c r="C161" s="41"/>
      <c r="D161" s="15"/>
      <c r="E161" s="130"/>
      <c r="F161" s="131"/>
      <c r="G161" s="131"/>
      <c r="H161" s="131"/>
      <c r="I161" s="132"/>
      <c r="L161" s="30"/>
      <c r="M161" s="147"/>
      <c r="N161" s="27"/>
      <c r="O161" s="146"/>
      <c r="P161" s="40"/>
      <c r="Q161" s="122"/>
      <c r="S161" s="1"/>
    </row>
    <row r="162" spans="1:19" ht="13.15" customHeight="1" x14ac:dyDescent="0.2">
      <c r="A162" s="1"/>
      <c r="B162" s="15"/>
      <c r="C162" s="41"/>
      <c r="D162" s="15"/>
      <c r="E162" s="130"/>
      <c r="F162" s="131"/>
      <c r="G162" s="131"/>
      <c r="H162" s="131"/>
      <c r="I162" s="132"/>
      <c r="L162" s="30"/>
      <c r="M162" s="147"/>
      <c r="N162" s="27"/>
      <c r="O162" s="146"/>
      <c r="P162" s="40"/>
      <c r="Q162" s="122"/>
      <c r="S162" s="1"/>
    </row>
    <row r="163" spans="1:19" ht="13.15" customHeight="1" x14ac:dyDescent="0.2">
      <c r="A163" s="1"/>
      <c r="B163" s="15"/>
      <c r="C163" s="41"/>
      <c r="D163" s="15"/>
      <c r="E163" s="130"/>
      <c r="F163" s="131"/>
      <c r="G163" s="131"/>
      <c r="H163" s="131"/>
      <c r="I163" s="132"/>
      <c r="L163" s="30"/>
      <c r="M163" s="147"/>
      <c r="N163" s="27"/>
      <c r="O163" s="146"/>
      <c r="P163" s="40"/>
      <c r="Q163" s="123"/>
      <c r="S163" s="1"/>
    </row>
    <row r="164" spans="1:19" ht="13.15" customHeight="1" x14ac:dyDescent="0.2">
      <c r="A164" s="1"/>
      <c r="B164" s="15"/>
      <c r="C164" s="41"/>
      <c r="D164" s="15"/>
      <c r="E164" s="47"/>
      <c r="F164" s="69"/>
      <c r="G164" s="47"/>
      <c r="H164" s="47"/>
      <c r="I164" s="47"/>
      <c r="L164" s="30"/>
      <c r="M164" s="30"/>
      <c r="N164" s="33"/>
      <c r="O164" s="30"/>
      <c r="P164" s="40"/>
      <c r="Q164" s="30"/>
      <c r="S164" s="1"/>
    </row>
    <row r="165" spans="1:19" ht="13.15" customHeight="1" x14ac:dyDescent="0.2">
      <c r="A165" s="1"/>
      <c r="B165" s="15"/>
      <c r="C165" s="41"/>
      <c r="D165" s="15"/>
      <c r="E165" s="94">
        <f>COUNTA(E159:I163)</f>
        <v>2</v>
      </c>
      <c r="F165" s="89" t="s">
        <v>60</v>
      </c>
      <c r="G165" s="69"/>
      <c r="H165" s="69"/>
      <c r="L165" s="30"/>
      <c r="M165" s="30"/>
      <c r="N165" s="33"/>
      <c r="O165" s="30"/>
      <c r="P165" s="40"/>
      <c r="Q165" s="30"/>
      <c r="S165" s="1"/>
    </row>
    <row r="166" spans="1:19" ht="13.15" customHeight="1" x14ac:dyDescent="0.2">
      <c r="A166" s="1"/>
      <c r="B166" s="15"/>
      <c r="C166" s="41"/>
      <c r="D166" s="15"/>
      <c r="E166" s="30"/>
      <c r="F166" s="66"/>
      <c r="G166" s="30"/>
      <c r="H166" s="30"/>
      <c r="I166" s="30"/>
      <c r="J166" s="30"/>
      <c r="K166" s="30"/>
      <c r="L166" s="30"/>
      <c r="M166" s="30"/>
      <c r="N166" s="33"/>
      <c r="O166" s="30"/>
      <c r="P166" s="30"/>
      <c r="Q166" s="30"/>
      <c r="S166" s="1"/>
    </row>
    <row r="167" spans="1:19" ht="13.15" customHeight="1" x14ac:dyDescent="0.2">
      <c r="A167" s="1"/>
      <c r="B167" s="15"/>
      <c r="C167" s="41"/>
      <c r="D167" s="15" t="s">
        <v>18</v>
      </c>
      <c r="E167" s="145" t="s">
        <v>174</v>
      </c>
      <c r="F167" s="145"/>
      <c r="G167" s="145"/>
      <c r="H167" s="145"/>
      <c r="I167" s="145"/>
      <c r="J167" s="145"/>
      <c r="K167" s="145"/>
      <c r="L167" s="145"/>
      <c r="M167" s="145"/>
      <c r="N167" s="145"/>
      <c r="O167" s="145"/>
      <c r="P167" s="145"/>
      <c r="Q167" s="145"/>
      <c r="S167" s="1"/>
    </row>
    <row r="168" spans="1:19" ht="13.15" customHeight="1" x14ac:dyDescent="0.2">
      <c r="A168" s="1"/>
      <c r="B168" s="15"/>
      <c r="C168" s="41"/>
      <c r="D168" s="15"/>
      <c r="E168" s="151"/>
      <c r="F168" s="151"/>
      <c r="G168" s="151"/>
      <c r="H168" s="151"/>
      <c r="I168" s="151"/>
      <c r="J168" s="151"/>
      <c r="K168" s="151"/>
      <c r="L168" s="151"/>
      <c r="M168" s="151"/>
      <c r="N168" s="40"/>
      <c r="O168" s="40"/>
      <c r="P168" s="40"/>
      <c r="Q168" s="30"/>
      <c r="S168" s="1"/>
    </row>
    <row r="169" spans="1:19" ht="13.15" customHeight="1" x14ac:dyDescent="0.2">
      <c r="A169" s="1"/>
      <c r="B169" s="15"/>
      <c r="C169" s="41"/>
      <c r="D169" s="15"/>
      <c r="E169" s="113" t="s">
        <v>38</v>
      </c>
      <c r="F169" s="113" t="s">
        <v>61</v>
      </c>
      <c r="G169" s="117" t="s">
        <v>62</v>
      </c>
      <c r="H169" s="152" t="s">
        <v>9</v>
      </c>
      <c r="I169" s="153"/>
      <c r="J169" s="153"/>
      <c r="K169" s="154"/>
      <c r="L169" s="116"/>
      <c r="M169" s="113" t="s">
        <v>10</v>
      </c>
      <c r="N169" s="114"/>
      <c r="O169" s="113" t="s">
        <v>11</v>
      </c>
      <c r="P169" s="115"/>
      <c r="Q169" s="113" t="s">
        <v>123</v>
      </c>
      <c r="S169" s="1"/>
    </row>
    <row r="170" spans="1:19" ht="13.15" customHeight="1" x14ac:dyDescent="0.2">
      <c r="A170" s="1"/>
      <c r="B170" s="15"/>
      <c r="C170" s="41"/>
      <c r="D170" s="15"/>
      <c r="E170" s="44" t="s">
        <v>63</v>
      </c>
      <c r="F170" s="45">
        <v>5000</v>
      </c>
      <c r="G170" s="49">
        <v>43951</v>
      </c>
      <c r="H170" s="130" t="s">
        <v>64</v>
      </c>
      <c r="I170" s="131"/>
      <c r="J170" s="131"/>
      <c r="K170" s="132"/>
      <c r="L170" s="30"/>
      <c r="M170" s="147"/>
      <c r="N170" s="27"/>
      <c r="O170" s="146"/>
      <c r="P170" s="40"/>
      <c r="Q170" s="139" t="s">
        <v>130</v>
      </c>
      <c r="S170" s="1"/>
    </row>
    <row r="171" spans="1:19" ht="13.15" customHeight="1" x14ac:dyDescent="0.2">
      <c r="A171" s="1"/>
      <c r="B171" s="15"/>
      <c r="C171" s="41"/>
      <c r="D171" s="15"/>
      <c r="E171" s="44" t="s">
        <v>63</v>
      </c>
      <c r="F171" s="45">
        <v>5000</v>
      </c>
      <c r="G171" s="49">
        <v>43982</v>
      </c>
      <c r="H171" s="130" t="s">
        <v>65</v>
      </c>
      <c r="I171" s="131"/>
      <c r="J171" s="131"/>
      <c r="K171" s="132"/>
      <c r="L171" s="30"/>
      <c r="M171" s="147"/>
      <c r="N171" s="27"/>
      <c r="O171" s="146"/>
      <c r="P171" s="40"/>
      <c r="Q171" s="140"/>
      <c r="S171" s="1"/>
    </row>
    <row r="172" spans="1:19" ht="13.15" customHeight="1" x14ac:dyDescent="0.2">
      <c r="A172" s="1"/>
      <c r="B172" s="15"/>
      <c r="C172" s="41"/>
      <c r="D172" s="15"/>
      <c r="E172" s="44" t="s">
        <v>63</v>
      </c>
      <c r="F172" s="45">
        <v>2000</v>
      </c>
      <c r="G172" s="49">
        <v>43951</v>
      </c>
      <c r="H172" s="130" t="s">
        <v>66</v>
      </c>
      <c r="I172" s="131"/>
      <c r="J172" s="131"/>
      <c r="K172" s="132"/>
      <c r="L172" s="30"/>
      <c r="M172" s="147"/>
      <c r="N172" s="27"/>
      <c r="O172" s="146"/>
      <c r="P172" s="40"/>
      <c r="Q172" s="140"/>
      <c r="S172" s="1"/>
    </row>
    <row r="173" spans="1:19" ht="13.15" customHeight="1" x14ac:dyDescent="0.2">
      <c r="A173" s="1"/>
      <c r="B173" s="15"/>
      <c r="C173" s="41"/>
      <c r="D173" s="15"/>
      <c r="E173" s="44" t="s">
        <v>63</v>
      </c>
      <c r="F173" s="45">
        <v>2000</v>
      </c>
      <c r="G173" s="49">
        <v>43982</v>
      </c>
      <c r="H173" s="130" t="s">
        <v>67</v>
      </c>
      <c r="I173" s="131"/>
      <c r="J173" s="131"/>
      <c r="K173" s="132"/>
      <c r="L173" s="30"/>
      <c r="M173" s="147"/>
      <c r="N173" s="27"/>
      <c r="O173" s="146"/>
      <c r="P173" s="40"/>
      <c r="Q173" s="140"/>
      <c r="S173" s="1"/>
    </row>
    <row r="174" spans="1:19" ht="13.15" customHeight="1" x14ac:dyDescent="0.2">
      <c r="A174" s="1"/>
      <c r="B174" s="15"/>
      <c r="C174" s="41"/>
      <c r="D174" s="15"/>
      <c r="E174" s="44"/>
      <c r="F174" s="45"/>
      <c r="G174" s="50"/>
      <c r="H174" s="130"/>
      <c r="I174" s="131"/>
      <c r="J174" s="131"/>
      <c r="K174" s="132"/>
      <c r="L174" s="30"/>
      <c r="M174" s="147"/>
      <c r="N174" s="27"/>
      <c r="O174" s="146"/>
      <c r="P174" s="40"/>
      <c r="Q174" s="141"/>
      <c r="S174" s="1"/>
    </row>
    <row r="175" spans="1:19" ht="13.15" customHeight="1" x14ac:dyDescent="0.2">
      <c r="A175" s="1"/>
      <c r="B175" s="15"/>
      <c r="C175" s="41"/>
      <c r="D175" s="15"/>
      <c r="E175" s="30"/>
      <c r="F175" s="66"/>
      <c r="G175" s="30"/>
      <c r="H175" s="30"/>
      <c r="I175" s="30"/>
      <c r="J175" s="30"/>
      <c r="K175" s="30"/>
      <c r="L175" s="30"/>
      <c r="M175" s="30"/>
      <c r="N175" s="33"/>
      <c r="O175" s="30"/>
      <c r="P175" s="30"/>
      <c r="Q175" s="30"/>
      <c r="S175" s="1"/>
    </row>
    <row r="176" spans="1:19" ht="13.15" customHeight="1" x14ac:dyDescent="0.2">
      <c r="A176" s="1"/>
      <c r="B176" s="15"/>
      <c r="C176" s="41"/>
      <c r="D176" s="15"/>
      <c r="E176" s="94">
        <f>COUNT(F170:F174)</f>
        <v>4</v>
      </c>
      <c r="F176" s="90" t="s">
        <v>68</v>
      </c>
      <c r="H176" s="30"/>
      <c r="I176" s="30"/>
      <c r="J176" s="30"/>
      <c r="K176" s="30"/>
      <c r="L176" s="30"/>
      <c r="M176" s="30"/>
      <c r="N176" s="33"/>
      <c r="O176" s="30"/>
      <c r="P176" s="30"/>
      <c r="Q176" s="30"/>
      <c r="S176" s="1"/>
    </row>
    <row r="177" spans="1:19" ht="13.15" customHeight="1" x14ac:dyDescent="0.2">
      <c r="A177" s="1"/>
      <c r="B177" s="15"/>
      <c r="C177" s="41"/>
      <c r="D177" s="15"/>
      <c r="E177" s="30"/>
      <c r="F177" s="83">
        <f>SUM(F170:F174)</f>
        <v>14000</v>
      </c>
      <c r="G177" s="4" t="s">
        <v>153</v>
      </c>
      <c r="H177" s="30"/>
      <c r="I177" s="30"/>
      <c r="J177" s="30"/>
      <c r="K177" s="30"/>
      <c r="L177" s="30"/>
      <c r="M177" s="30"/>
      <c r="N177" s="33"/>
      <c r="O177" s="30"/>
      <c r="P177" s="30"/>
      <c r="Q177" s="30"/>
      <c r="S177" s="1"/>
    </row>
    <row r="178" spans="1:19" ht="13.15" customHeight="1" x14ac:dyDescent="0.2">
      <c r="A178" s="1"/>
      <c r="B178" s="15"/>
      <c r="C178" s="41"/>
      <c r="D178" s="15"/>
      <c r="E178" s="66"/>
      <c r="F178" s="66"/>
      <c r="G178" s="66"/>
      <c r="H178" s="66"/>
      <c r="I178" s="66"/>
      <c r="J178" s="66"/>
      <c r="K178" s="66"/>
      <c r="L178" s="66"/>
      <c r="M178" s="66"/>
      <c r="N178" s="33"/>
      <c r="O178" s="66"/>
      <c r="P178" s="66"/>
      <c r="Q178" s="66"/>
      <c r="S178" s="1"/>
    </row>
    <row r="179" spans="1:19" ht="13.15" customHeight="1" x14ac:dyDescent="0.2">
      <c r="A179" s="1"/>
      <c r="B179" s="15"/>
      <c r="C179" s="41"/>
      <c r="D179" s="15" t="s">
        <v>18</v>
      </c>
      <c r="E179" s="145" t="s">
        <v>170</v>
      </c>
      <c r="F179" s="145"/>
      <c r="G179" s="145"/>
      <c r="H179" s="145"/>
      <c r="I179" s="145"/>
      <c r="J179" s="145"/>
      <c r="K179" s="145"/>
      <c r="L179" s="145"/>
      <c r="M179" s="145"/>
      <c r="N179" s="145"/>
      <c r="O179" s="145"/>
      <c r="P179" s="145"/>
      <c r="Q179" s="145"/>
      <c r="S179" s="1"/>
    </row>
    <row r="180" spans="1:19" x14ac:dyDescent="0.2">
      <c r="A180" s="1"/>
      <c r="B180" s="15"/>
      <c r="C180" s="41"/>
      <c r="D180" s="15"/>
      <c r="E180" s="151"/>
      <c r="F180" s="151"/>
      <c r="G180" s="151"/>
      <c r="H180" s="151"/>
      <c r="I180" s="151"/>
      <c r="J180" s="151"/>
      <c r="K180" s="151"/>
      <c r="L180" s="151"/>
      <c r="M180" s="151"/>
      <c r="N180" s="40"/>
      <c r="O180" s="40"/>
      <c r="P180" s="40"/>
      <c r="Q180" s="30"/>
      <c r="S180" s="1"/>
    </row>
    <row r="181" spans="1:19" x14ac:dyDescent="0.2">
      <c r="A181" s="1"/>
      <c r="B181" s="15"/>
      <c r="C181" s="41"/>
      <c r="D181" s="15"/>
      <c r="E181" s="113" t="s">
        <v>38</v>
      </c>
      <c r="F181" s="113" t="s">
        <v>61</v>
      </c>
      <c r="G181" s="117" t="s">
        <v>62</v>
      </c>
      <c r="H181" s="152" t="s">
        <v>9</v>
      </c>
      <c r="I181" s="153"/>
      <c r="J181" s="153"/>
      <c r="K181" s="154"/>
      <c r="L181" s="116"/>
      <c r="M181" s="113" t="s">
        <v>10</v>
      </c>
      <c r="N181" s="114"/>
      <c r="O181" s="113" t="s">
        <v>11</v>
      </c>
      <c r="P181" s="115"/>
      <c r="Q181" s="113" t="s">
        <v>123</v>
      </c>
      <c r="S181" s="1"/>
    </row>
    <row r="182" spans="1:19" ht="13.15" customHeight="1" x14ac:dyDescent="0.2">
      <c r="A182" s="1"/>
      <c r="B182" s="15"/>
      <c r="C182" s="41"/>
      <c r="D182" s="15"/>
      <c r="E182" s="44"/>
      <c r="F182" s="45"/>
      <c r="G182" s="49">
        <v>43890</v>
      </c>
      <c r="H182" s="130"/>
      <c r="I182" s="131"/>
      <c r="J182" s="131"/>
      <c r="K182" s="132"/>
      <c r="L182" s="30"/>
      <c r="M182" s="147" t="s">
        <v>69</v>
      </c>
      <c r="N182" s="27"/>
      <c r="O182" s="146"/>
      <c r="P182" s="40"/>
      <c r="Q182" s="133" t="s">
        <v>130</v>
      </c>
      <c r="S182" s="1"/>
    </row>
    <row r="183" spans="1:19" ht="13.15" customHeight="1" x14ac:dyDescent="0.2">
      <c r="A183" s="1"/>
      <c r="B183" s="15"/>
      <c r="C183" s="41"/>
      <c r="D183" s="15"/>
      <c r="E183" s="44"/>
      <c r="F183" s="45"/>
      <c r="G183" s="49"/>
      <c r="H183" s="130"/>
      <c r="I183" s="131"/>
      <c r="J183" s="131"/>
      <c r="K183" s="132"/>
      <c r="L183" s="30"/>
      <c r="M183" s="147"/>
      <c r="N183" s="27"/>
      <c r="O183" s="146"/>
      <c r="P183" s="40"/>
      <c r="Q183" s="134"/>
      <c r="S183" s="1"/>
    </row>
    <row r="184" spans="1:19" ht="13.15" customHeight="1" x14ac:dyDescent="0.2">
      <c r="A184" s="1"/>
      <c r="B184" s="15"/>
      <c r="C184" s="41"/>
      <c r="D184" s="15"/>
      <c r="E184" s="96"/>
      <c r="F184" s="45"/>
      <c r="G184" s="49"/>
      <c r="H184" s="130"/>
      <c r="I184" s="131"/>
      <c r="J184" s="131"/>
      <c r="K184" s="132"/>
      <c r="L184" s="95"/>
      <c r="M184" s="147"/>
      <c r="N184" s="27"/>
      <c r="O184" s="146"/>
      <c r="P184" s="40"/>
      <c r="Q184" s="134"/>
      <c r="S184" s="1"/>
    </row>
    <row r="185" spans="1:19" ht="13.15" customHeight="1" x14ac:dyDescent="0.2">
      <c r="A185" s="1"/>
      <c r="B185" s="15"/>
      <c r="C185" s="41"/>
      <c r="D185" s="15"/>
      <c r="E185" s="96"/>
      <c r="F185" s="45"/>
      <c r="G185" s="49"/>
      <c r="H185" s="130"/>
      <c r="I185" s="131"/>
      <c r="J185" s="131"/>
      <c r="K185" s="132"/>
      <c r="L185" s="95"/>
      <c r="M185" s="147"/>
      <c r="N185" s="27"/>
      <c r="O185" s="146"/>
      <c r="P185" s="40"/>
      <c r="Q185" s="134"/>
      <c r="S185" s="1"/>
    </row>
    <row r="186" spans="1:19" ht="13.15" customHeight="1" x14ac:dyDescent="0.2">
      <c r="A186" s="1"/>
      <c r="B186" s="15"/>
      <c r="C186" s="41"/>
      <c r="D186" s="15"/>
      <c r="E186" s="44"/>
      <c r="F186" s="45"/>
      <c r="G186" s="50"/>
      <c r="H186" s="130"/>
      <c r="I186" s="131"/>
      <c r="J186" s="131"/>
      <c r="K186" s="132"/>
      <c r="L186" s="30"/>
      <c r="M186" s="147"/>
      <c r="N186" s="27"/>
      <c r="O186" s="146"/>
      <c r="P186" s="40"/>
      <c r="Q186" s="134"/>
      <c r="S186" s="1"/>
    </row>
    <row r="187" spans="1:19" ht="13.15" customHeight="1" x14ac:dyDescent="0.2">
      <c r="A187" s="1"/>
      <c r="B187" s="15"/>
      <c r="C187" s="41"/>
      <c r="D187" s="15"/>
      <c r="E187" s="44"/>
      <c r="F187" s="45"/>
      <c r="G187" s="50"/>
      <c r="H187" s="130"/>
      <c r="I187" s="131"/>
      <c r="J187" s="131"/>
      <c r="K187" s="132"/>
      <c r="L187" s="30"/>
      <c r="M187" s="147"/>
      <c r="N187" s="27"/>
      <c r="O187" s="146"/>
      <c r="P187" s="40"/>
      <c r="Q187" s="134"/>
      <c r="S187" s="1"/>
    </row>
    <row r="188" spans="1:19" ht="13.15" customHeight="1" x14ac:dyDescent="0.2">
      <c r="A188" s="1"/>
      <c r="B188" s="15"/>
      <c r="C188" s="41"/>
      <c r="D188" s="15"/>
      <c r="E188" s="44"/>
      <c r="F188" s="45"/>
      <c r="G188" s="50"/>
      <c r="H188" s="130"/>
      <c r="I188" s="131"/>
      <c r="J188" s="131"/>
      <c r="K188" s="132"/>
      <c r="L188" s="30"/>
      <c r="M188" s="147"/>
      <c r="N188" s="27"/>
      <c r="O188" s="146"/>
      <c r="P188" s="40"/>
      <c r="Q188" s="135"/>
      <c r="S188" s="1"/>
    </row>
    <row r="189" spans="1:19" x14ac:dyDescent="0.2">
      <c r="A189" s="1"/>
      <c r="B189" s="15"/>
      <c r="C189" s="41"/>
      <c r="D189" s="15"/>
      <c r="E189" s="47"/>
      <c r="F189" s="69"/>
      <c r="G189" s="48"/>
      <c r="H189" s="47"/>
      <c r="I189" s="47"/>
      <c r="J189" s="47"/>
      <c r="K189" s="47"/>
      <c r="L189" s="30"/>
      <c r="M189" s="30"/>
      <c r="N189" s="33"/>
      <c r="O189" s="30"/>
      <c r="P189" s="30"/>
      <c r="Q189" s="30"/>
      <c r="S189" s="1"/>
    </row>
    <row r="190" spans="1:19" x14ac:dyDescent="0.2">
      <c r="A190" s="1"/>
      <c r="B190" s="15"/>
      <c r="C190" s="41"/>
      <c r="D190" s="15"/>
      <c r="E190" s="94">
        <f>COUNT(G182:G188)</f>
        <v>1</v>
      </c>
      <c r="F190" s="90" t="s">
        <v>70</v>
      </c>
      <c r="H190" s="47"/>
      <c r="I190" s="47"/>
      <c r="J190" s="47"/>
      <c r="K190" s="47"/>
      <c r="L190" s="30"/>
      <c r="M190" s="30"/>
      <c r="N190" s="33"/>
      <c r="O190" s="30"/>
      <c r="P190" s="30"/>
      <c r="Q190" s="30"/>
      <c r="S190" s="1"/>
    </row>
    <row r="191" spans="1:19" x14ac:dyDescent="0.2">
      <c r="A191" s="1"/>
      <c r="B191" s="15"/>
      <c r="C191" s="41"/>
      <c r="D191" s="15"/>
      <c r="E191" s="30"/>
      <c r="F191" s="83">
        <f>SUM(F182:F188)</f>
        <v>0</v>
      </c>
      <c r="G191" s="4" t="s">
        <v>153</v>
      </c>
      <c r="H191" s="30"/>
      <c r="I191" s="30"/>
      <c r="J191" s="30"/>
      <c r="K191" s="30"/>
      <c r="L191" s="30"/>
      <c r="M191" s="30"/>
      <c r="N191" s="33"/>
      <c r="O191" s="30"/>
      <c r="P191" s="30"/>
      <c r="Q191" s="30"/>
      <c r="S191" s="1"/>
    </row>
    <row r="192" spans="1:19" x14ac:dyDescent="0.2">
      <c r="A192" s="1"/>
      <c r="B192" s="15"/>
      <c r="C192" s="41"/>
      <c r="D192" s="15"/>
      <c r="E192" s="66"/>
      <c r="F192" s="66"/>
      <c r="G192" s="43"/>
      <c r="H192" s="66"/>
      <c r="I192" s="66"/>
      <c r="J192" s="66"/>
      <c r="K192" s="66"/>
      <c r="L192" s="66"/>
      <c r="M192" s="66"/>
      <c r="N192" s="33"/>
      <c r="O192" s="66"/>
      <c r="P192" s="66"/>
      <c r="Q192" s="66"/>
      <c r="S192" s="1"/>
    </row>
    <row r="193" spans="1:19" x14ac:dyDescent="0.2">
      <c r="A193" s="1"/>
      <c r="B193" s="15"/>
      <c r="C193" s="104" t="s">
        <v>71</v>
      </c>
      <c r="D193" s="43" t="s">
        <v>72</v>
      </c>
      <c r="E193" s="51"/>
      <c r="F193" s="51"/>
      <c r="G193" s="51"/>
      <c r="H193" s="51"/>
      <c r="I193" s="51"/>
      <c r="J193" s="51"/>
      <c r="K193" s="51"/>
      <c r="L193" s="51"/>
      <c r="M193" s="51"/>
      <c r="N193" s="52"/>
      <c r="O193" s="51"/>
      <c r="P193" s="51"/>
      <c r="Q193" s="51"/>
      <c r="S193" s="1"/>
    </row>
    <row r="194" spans="1:19" ht="13.15" customHeight="1" x14ac:dyDescent="0.2">
      <c r="A194" s="1"/>
      <c r="B194" s="15"/>
      <c r="C194" s="41"/>
      <c r="D194" s="15" t="s">
        <v>18</v>
      </c>
      <c r="E194" s="145" t="s">
        <v>168</v>
      </c>
      <c r="F194" s="145"/>
      <c r="G194" s="145"/>
      <c r="H194" s="145"/>
      <c r="I194" s="145"/>
      <c r="J194" s="145"/>
      <c r="K194" s="145"/>
      <c r="L194" s="145"/>
      <c r="M194" s="145"/>
      <c r="N194" s="145"/>
      <c r="O194" s="145"/>
      <c r="P194" s="145"/>
      <c r="Q194" s="145"/>
      <c r="S194" s="1"/>
    </row>
    <row r="195" spans="1:19" ht="13.15" customHeight="1" x14ac:dyDescent="0.2">
      <c r="A195" s="1"/>
      <c r="B195" s="15"/>
      <c r="C195" s="41"/>
      <c r="D195" s="15"/>
      <c r="E195" s="151"/>
      <c r="F195" s="151"/>
      <c r="G195" s="151"/>
      <c r="H195" s="151"/>
      <c r="I195" s="151"/>
      <c r="J195" s="151"/>
      <c r="K195" s="151"/>
      <c r="L195" s="151"/>
      <c r="M195" s="151"/>
      <c r="N195" s="40"/>
      <c r="O195" s="40"/>
      <c r="P195" s="40"/>
      <c r="Q195" s="30"/>
      <c r="S195" s="1"/>
    </row>
    <row r="196" spans="1:19" ht="13.15" customHeight="1" x14ac:dyDescent="0.2">
      <c r="A196" s="1"/>
      <c r="B196" s="15"/>
      <c r="C196" s="41"/>
      <c r="D196" s="15"/>
      <c r="E196" s="148" t="s">
        <v>9</v>
      </c>
      <c r="F196" s="149"/>
      <c r="G196" s="149"/>
      <c r="H196" s="149"/>
      <c r="I196" s="150"/>
      <c r="J196" s="85"/>
      <c r="K196" s="85"/>
      <c r="L196" s="116"/>
      <c r="M196" s="113" t="s">
        <v>10</v>
      </c>
      <c r="N196" s="114"/>
      <c r="O196" s="113" t="s">
        <v>11</v>
      </c>
      <c r="P196" s="115"/>
      <c r="Q196" s="113" t="s">
        <v>123</v>
      </c>
      <c r="S196" s="1"/>
    </row>
    <row r="197" spans="1:19" ht="13.15" customHeight="1" x14ac:dyDescent="0.2">
      <c r="A197" s="1"/>
      <c r="B197" s="15"/>
      <c r="C197" s="41"/>
      <c r="D197" s="15"/>
      <c r="E197" s="130" t="s">
        <v>73</v>
      </c>
      <c r="F197" s="131"/>
      <c r="G197" s="131"/>
      <c r="H197" s="131"/>
      <c r="I197" s="132"/>
      <c r="L197" s="30"/>
      <c r="M197" s="147"/>
      <c r="N197" s="27"/>
      <c r="O197" s="146"/>
      <c r="P197" s="40"/>
      <c r="Q197" s="121" t="s">
        <v>131</v>
      </c>
      <c r="S197" s="1"/>
    </row>
    <row r="198" spans="1:19" ht="13.15" customHeight="1" x14ac:dyDescent="0.2">
      <c r="A198" s="1"/>
      <c r="B198" s="15"/>
      <c r="C198" s="41"/>
      <c r="D198" s="15"/>
      <c r="E198" s="130" t="s">
        <v>74</v>
      </c>
      <c r="F198" s="131"/>
      <c r="G198" s="131"/>
      <c r="H198" s="131"/>
      <c r="I198" s="132"/>
      <c r="L198" s="30"/>
      <c r="M198" s="147"/>
      <c r="N198" s="27"/>
      <c r="O198" s="146"/>
      <c r="P198" s="40"/>
      <c r="Q198" s="122"/>
      <c r="S198" s="1"/>
    </row>
    <row r="199" spans="1:19" ht="13.15" customHeight="1" x14ac:dyDescent="0.2">
      <c r="A199" s="1"/>
      <c r="B199" s="15"/>
      <c r="C199" s="41"/>
      <c r="D199" s="15"/>
      <c r="E199" s="130"/>
      <c r="F199" s="131"/>
      <c r="G199" s="131"/>
      <c r="H199" s="131"/>
      <c r="I199" s="132"/>
      <c r="L199" s="30"/>
      <c r="M199" s="147"/>
      <c r="N199" s="27"/>
      <c r="O199" s="146"/>
      <c r="P199" s="40"/>
      <c r="Q199" s="122"/>
      <c r="S199" s="1"/>
    </row>
    <row r="200" spans="1:19" ht="13.15" customHeight="1" x14ac:dyDescent="0.2">
      <c r="A200" s="1"/>
      <c r="B200" s="15"/>
      <c r="C200" s="41"/>
      <c r="D200" s="15"/>
      <c r="E200" s="130"/>
      <c r="F200" s="131"/>
      <c r="G200" s="131"/>
      <c r="H200" s="131"/>
      <c r="I200" s="132"/>
      <c r="L200" s="30"/>
      <c r="M200" s="147"/>
      <c r="N200" s="27"/>
      <c r="O200" s="146"/>
      <c r="P200" s="40"/>
      <c r="Q200" s="122"/>
      <c r="S200" s="1"/>
    </row>
    <row r="201" spans="1:19" ht="13.15" customHeight="1" x14ac:dyDescent="0.2">
      <c r="A201" s="1"/>
      <c r="B201" s="15"/>
      <c r="C201" s="41"/>
      <c r="D201" s="15"/>
      <c r="E201" s="130"/>
      <c r="F201" s="131"/>
      <c r="G201" s="131"/>
      <c r="H201" s="131"/>
      <c r="I201" s="132"/>
      <c r="L201" s="30"/>
      <c r="M201" s="147"/>
      <c r="N201" s="27"/>
      <c r="O201" s="146"/>
      <c r="P201" s="40"/>
      <c r="Q201" s="123"/>
      <c r="S201" s="1"/>
    </row>
    <row r="202" spans="1:19" ht="13.15" customHeight="1" x14ac:dyDescent="0.2">
      <c r="A202" s="1"/>
      <c r="B202" s="15"/>
      <c r="C202" s="41"/>
      <c r="D202" s="15"/>
      <c r="E202" s="30"/>
      <c r="F202" s="66"/>
      <c r="G202" s="30"/>
      <c r="H202" s="30"/>
      <c r="I202" s="30"/>
      <c r="J202" s="30"/>
      <c r="K202" s="30"/>
      <c r="L202" s="30"/>
      <c r="M202" s="30"/>
      <c r="N202" s="33"/>
      <c r="O202" s="30"/>
      <c r="P202" s="30"/>
      <c r="Q202" s="30"/>
      <c r="S202" s="1"/>
    </row>
    <row r="203" spans="1:19" ht="13.15" customHeight="1" x14ac:dyDescent="0.2">
      <c r="A203" s="1"/>
      <c r="B203" s="15"/>
      <c r="C203" s="41"/>
      <c r="D203" s="15"/>
      <c r="E203" s="94">
        <f>COUNTA(E197:E201)</f>
        <v>2</v>
      </c>
      <c r="F203" s="85" t="s">
        <v>75</v>
      </c>
      <c r="H203" s="30"/>
      <c r="I203" s="30"/>
      <c r="J203" s="30"/>
      <c r="K203" s="30"/>
      <c r="L203" s="30"/>
      <c r="M203" s="30"/>
      <c r="N203" s="33"/>
      <c r="O203" s="30"/>
      <c r="P203" s="30"/>
      <c r="Q203" s="30"/>
      <c r="S203" s="1"/>
    </row>
    <row r="204" spans="1:19" ht="13.15" customHeight="1" x14ac:dyDescent="0.2">
      <c r="A204" s="1"/>
      <c r="B204" s="15"/>
      <c r="C204" s="41"/>
      <c r="D204" s="15"/>
      <c r="E204" s="30"/>
      <c r="F204" s="66"/>
      <c r="G204" s="30"/>
      <c r="H204" s="30"/>
      <c r="I204" s="30"/>
      <c r="J204" s="30"/>
      <c r="K204" s="30"/>
      <c r="L204" s="30"/>
      <c r="M204" s="30"/>
      <c r="N204" s="33"/>
      <c r="O204" s="30"/>
      <c r="P204" s="30"/>
      <c r="Q204" s="30"/>
      <c r="S204" s="1"/>
    </row>
    <row r="205" spans="1:19" ht="13.15" customHeight="1" x14ac:dyDescent="0.2">
      <c r="A205" s="1"/>
      <c r="B205" s="15"/>
      <c r="C205" s="41"/>
      <c r="D205" s="15" t="s">
        <v>18</v>
      </c>
      <c r="E205" s="145" t="s">
        <v>187</v>
      </c>
      <c r="F205" s="145"/>
      <c r="G205" s="145"/>
      <c r="H205" s="145"/>
      <c r="I205" s="145"/>
      <c r="J205" s="145"/>
      <c r="K205" s="145"/>
      <c r="L205" s="145"/>
      <c r="M205" s="145"/>
      <c r="N205" s="145"/>
      <c r="O205" s="145"/>
      <c r="P205" s="145"/>
      <c r="Q205" s="145"/>
      <c r="S205" s="1"/>
    </row>
    <row r="206" spans="1:19" ht="13.15" customHeight="1" x14ac:dyDescent="0.2">
      <c r="A206" s="1"/>
      <c r="B206" s="15"/>
      <c r="C206" s="41"/>
      <c r="D206" s="15"/>
      <c r="E206" s="151"/>
      <c r="F206" s="151"/>
      <c r="G206" s="151"/>
      <c r="H206" s="151"/>
      <c r="I206" s="151"/>
      <c r="J206" s="151"/>
      <c r="K206" s="151"/>
      <c r="L206" s="151"/>
      <c r="M206" s="151"/>
      <c r="N206" s="40"/>
      <c r="O206" s="40"/>
      <c r="P206" s="40"/>
      <c r="Q206" s="30"/>
      <c r="S206" s="1"/>
    </row>
    <row r="207" spans="1:19" ht="13.15" customHeight="1" x14ac:dyDescent="0.2">
      <c r="A207" s="1"/>
      <c r="B207" s="15"/>
      <c r="C207" s="41"/>
      <c r="D207" s="15"/>
      <c r="E207" s="113" t="s">
        <v>38</v>
      </c>
      <c r="F207" s="113" t="s">
        <v>61</v>
      </c>
      <c r="G207" s="117" t="s">
        <v>62</v>
      </c>
      <c r="H207" s="152" t="s">
        <v>9</v>
      </c>
      <c r="I207" s="153"/>
      <c r="J207" s="153"/>
      <c r="K207" s="154"/>
      <c r="L207" s="116"/>
      <c r="M207" s="113" t="s">
        <v>10</v>
      </c>
      <c r="N207" s="114"/>
      <c r="O207" s="113" t="s">
        <v>11</v>
      </c>
      <c r="P207" s="115"/>
      <c r="Q207" s="113" t="s">
        <v>123</v>
      </c>
      <c r="S207" s="1"/>
    </row>
    <row r="208" spans="1:19" ht="13.15" customHeight="1" x14ac:dyDescent="0.2">
      <c r="A208" s="1"/>
      <c r="B208" s="15"/>
      <c r="C208" s="41"/>
      <c r="D208" s="15"/>
      <c r="E208" s="44" t="s">
        <v>63</v>
      </c>
      <c r="F208" s="45">
        <v>5000</v>
      </c>
      <c r="G208" s="49">
        <v>43951</v>
      </c>
      <c r="H208" s="130" t="s">
        <v>76</v>
      </c>
      <c r="I208" s="131"/>
      <c r="J208" s="131"/>
      <c r="K208" s="132"/>
      <c r="L208" s="30"/>
      <c r="M208" s="147"/>
      <c r="N208" s="27"/>
      <c r="O208" s="146"/>
      <c r="P208" s="40"/>
      <c r="Q208" s="121" t="s">
        <v>131</v>
      </c>
      <c r="S208" s="1"/>
    </row>
    <row r="209" spans="1:25" ht="13.15" customHeight="1" x14ac:dyDescent="0.2">
      <c r="A209" s="1"/>
      <c r="B209" s="15"/>
      <c r="C209" s="41"/>
      <c r="D209" s="15"/>
      <c r="E209" s="44" t="s">
        <v>63</v>
      </c>
      <c r="F209" s="45">
        <v>5000</v>
      </c>
      <c r="G209" s="49">
        <v>43982</v>
      </c>
      <c r="H209" s="130" t="s">
        <v>77</v>
      </c>
      <c r="I209" s="131"/>
      <c r="J209" s="131"/>
      <c r="K209" s="132"/>
      <c r="L209" s="30"/>
      <c r="M209" s="147"/>
      <c r="N209" s="27"/>
      <c r="O209" s="146"/>
      <c r="P209" s="40"/>
      <c r="Q209" s="122"/>
      <c r="S209" s="1"/>
    </row>
    <row r="210" spans="1:25" ht="13.15" customHeight="1" x14ac:dyDescent="0.2">
      <c r="A210" s="1"/>
      <c r="B210" s="15"/>
      <c r="C210" s="41"/>
      <c r="D210" s="15"/>
      <c r="E210" s="44" t="s">
        <v>63</v>
      </c>
      <c r="F210" s="45">
        <v>2000</v>
      </c>
      <c r="G210" s="49">
        <v>43951</v>
      </c>
      <c r="H210" s="130" t="s">
        <v>78</v>
      </c>
      <c r="I210" s="131"/>
      <c r="J210" s="131"/>
      <c r="K210" s="132"/>
      <c r="L210" s="30"/>
      <c r="M210" s="147"/>
      <c r="N210" s="27"/>
      <c r="O210" s="146"/>
      <c r="P210" s="40"/>
      <c r="Q210" s="122"/>
      <c r="S210" s="1"/>
    </row>
    <row r="211" spans="1:25" ht="13.15" customHeight="1" x14ac:dyDescent="0.2">
      <c r="A211" s="1"/>
      <c r="B211" s="15"/>
      <c r="C211" s="41"/>
      <c r="D211" s="15"/>
      <c r="E211" s="44" t="s">
        <v>63</v>
      </c>
      <c r="F211" s="45">
        <v>2000</v>
      </c>
      <c r="G211" s="49">
        <v>43982</v>
      </c>
      <c r="H211" s="130" t="s">
        <v>79</v>
      </c>
      <c r="I211" s="131"/>
      <c r="J211" s="131"/>
      <c r="K211" s="132"/>
      <c r="L211" s="30"/>
      <c r="M211" s="147"/>
      <c r="N211" s="27"/>
      <c r="O211" s="146"/>
      <c r="P211" s="40"/>
      <c r="Q211" s="122"/>
      <c r="S211" s="1"/>
    </row>
    <row r="212" spans="1:25" ht="13.15" customHeight="1" x14ac:dyDescent="0.2">
      <c r="A212" s="1"/>
      <c r="B212" s="15"/>
      <c r="C212" s="41"/>
      <c r="D212" s="15"/>
      <c r="E212" s="44"/>
      <c r="F212" s="45"/>
      <c r="G212" s="50"/>
      <c r="H212" s="130"/>
      <c r="I212" s="131"/>
      <c r="J212" s="131"/>
      <c r="K212" s="132"/>
      <c r="L212" s="30"/>
      <c r="M212" s="147"/>
      <c r="N212" s="27"/>
      <c r="O212" s="146"/>
      <c r="P212" s="40"/>
      <c r="Q212" s="123"/>
      <c r="S212" s="1"/>
    </row>
    <row r="213" spans="1:25" ht="13.15" customHeight="1" x14ac:dyDescent="0.2">
      <c r="A213" s="1"/>
      <c r="B213" s="15"/>
      <c r="C213" s="41"/>
      <c r="D213" s="15"/>
      <c r="E213" s="30"/>
      <c r="F213" s="66"/>
      <c r="G213" s="30"/>
      <c r="H213" s="30"/>
      <c r="I213" s="30"/>
      <c r="J213" s="30"/>
      <c r="K213" s="30"/>
      <c r="L213" s="30"/>
      <c r="M213" s="30"/>
      <c r="N213" s="33"/>
      <c r="O213" s="30"/>
      <c r="P213" s="30"/>
      <c r="Q213" s="30"/>
      <c r="S213" s="1"/>
    </row>
    <row r="214" spans="1:25" ht="13.15" customHeight="1" x14ac:dyDescent="0.2">
      <c r="A214" s="1"/>
      <c r="B214" s="15"/>
      <c r="C214" s="41"/>
      <c r="D214" s="15"/>
      <c r="E214" s="94">
        <f>COUNT(F208:F212)</f>
        <v>4</v>
      </c>
      <c r="F214" s="90" t="s">
        <v>80</v>
      </c>
      <c r="H214" s="30"/>
      <c r="I214" s="30"/>
      <c r="J214" s="30"/>
      <c r="K214" s="30"/>
      <c r="L214" s="30"/>
      <c r="M214" s="30"/>
      <c r="N214" s="33"/>
      <c r="O214" s="30"/>
      <c r="P214" s="30"/>
      <c r="Q214" s="30"/>
      <c r="S214" s="1"/>
    </row>
    <row r="215" spans="1:25" ht="13.15" customHeight="1" x14ac:dyDescent="0.2">
      <c r="A215" s="1"/>
      <c r="B215" s="15"/>
      <c r="C215" s="41"/>
      <c r="D215" s="15"/>
      <c r="E215" s="46"/>
      <c r="F215" s="71">
        <f>SUM(F208:F212)</f>
        <v>14000</v>
      </c>
      <c r="G215" s="85" t="s">
        <v>154</v>
      </c>
      <c r="H215" s="30"/>
      <c r="I215" s="30"/>
      <c r="J215" s="30"/>
      <c r="K215" s="30"/>
      <c r="L215" s="30"/>
      <c r="M215" s="30"/>
      <c r="N215" s="33"/>
      <c r="O215" s="30"/>
      <c r="P215" s="30"/>
      <c r="Q215" s="30"/>
      <c r="S215" s="1"/>
    </row>
    <row r="216" spans="1:25" ht="13.15" customHeight="1" x14ac:dyDescent="0.2">
      <c r="A216" s="1"/>
      <c r="B216" s="15"/>
      <c r="C216" s="41"/>
      <c r="D216" s="15"/>
      <c r="E216" s="46"/>
      <c r="F216" s="46"/>
      <c r="G216" s="18"/>
      <c r="H216" s="66"/>
      <c r="I216" s="66"/>
      <c r="J216" s="66"/>
      <c r="K216" s="66"/>
      <c r="L216" s="66"/>
      <c r="M216" s="66"/>
      <c r="N216" s="33"/>
      <c r="O216" s="66"/>
      <c r="P216" s="66"/>
      <c r="Q216" s="66"/>
      <c r="S216" s="1"/>
    </row>
    <row r="217" spans="1:25" s="82" customFormat="1" ht="13.15" customHeight="1" x14ac:dyDescent="0.2">
      <c r="A217" s="76"/>
      <c r="C217" s="78"/>
      <c r="D217" s="77" t="s">
        <v>18</v>
      </c>
      <c r="E217" s="188" t="s">
        <v>171</v>
      </c>
      <c r="F217" s="188"/>
      <c r="G217" s="188"/>
      <c r="H217" s="188"/>
      <c r="I217" s="188"/>
      <c r="J217" s="188"/>
      <c r="K217" s="188"/>
      <c r="L217" s="188"/>
      <c r="M217" s="188"/>
      <c r="N217" s="188"/>
      <c r="O217" s="188"/>
      <c r="P217" s="188"/>
      <c r="Q217" s="188"/>
      <c r="S217" s="76"/>
      <c r="U217" s="92"/>
      <c r="V217" s="92"/>
      <c r="W217" s="92"/>
      <c r="X217" s="92"/>
      <c r="Y217" s="92"/>
    </row>
    <row r="218" spans="1:25" ht="13.15" customHeight="1" x14ac:dyDescent="0.2">
      <c r="A218" s="1"/>
      <c r="C218" s="41"/>
      <c r="D218" s="15"/>
      <c r="E218" s="151"/>
      <c r="F218" s="151"/>
      <c r="G218" s="151"/>
      <c r="H218" s="151"/>
      <c r="I218" s="151"/>
      <c r="J218" s="151"/>
      <c r="K218" s="151"/>
      <c r="L218" s="151"/>
      <c r="M218" s="151"/>
      <c r="N218" s="40"/>
      <c r="O218" s="40"/>
      <c r="P218" s="40"/>
      <c r="Q218" s="30"/>
      <c r="S218" s="1"/>
    </row>
    <row r="219" spans="1:25" ht="13.15" customHeight="1" x14ac:dyDescent="0.2">
      <c r="A219" s="1"/>
      <c r="C219" s="41"/>
      <c r="D219" s="15"/>
      <c r="E219" s="113" t="s">
        <v>38</v>
      </c>
      <c r="F219" s="113" t="s">
        <v>61</v>
      </c>
      <c r="G219" s="117" t="s">
        <v>62</v>
      </c>
      <c r="H219" s="152" t="s">
        <v>9</v>
      </c>
      <c r="I219" s="153"/>
      <c r="J219" s="153"/>
      <c r="K219" s="154"/>
      <c r="L219" s="116"/>
      <c r="M219" s="113" t="s">
        <v>10</v>
      </c>
      <c r="N219" s="114"/>
      <c r="O219" s="113" t="s">
        <v>11</v>
      </c>
      <c r="P219" s="115"/>
      <c r="Q219" s="113" t="s">
        <v>123</v>
      </c>
      <c r="S219" s="1"/>
    </row>
    <row r="220" spans="1:25" ht="13.15" customHeight="1" x14ac:dyDescent="0.2">
      <c r="A220" s="1"/>
      <c r="C220" s="41"/>
      <c r="D220" s="15"/>
      <c r="E220" s="44"/>
      <c r="F220" s="45"/>
      <c r="G220" s="49"/>
      <c r="H220" s="169"/>
      <c r="I220" s="170"/>
      <c r="J220" s="170"/>
      <c r="K220" s="171"/>
      <c r="L220" s="30"/>
      <c r="M220" s="147" t="s">
        <v>69</v>
      </c>
      <c r="N220" s="27"/>
      <c r="O220" s="146"/>
      <c r="P220" s="40"/>
      <c r="Q220" s="121" t="s">
        <v>131</v>
      </c>
      <c r="S220" s="1"/>
    </row>
    <row r="221" spans="1:25" ht="13.15" customHeight="1" x14ac:dyDescent="0.2">
      <c r="A221" s="1"/>
      <c r="C221" s="41"/>
      <c r="D221" s="15"/>
      <c r="E221" s="96"/>
      <c r="F221" s="45"/>
      <c r="G221" s="49"/>
      <c r="H221" s="169"/>
      <c r="I221" s="170"/>
      <c r="J221" s="170"/>
      <c r="K221" s="171"/>
      <c r="L221" s="95"/>
      <c r="M221" s="147"/>
      <c r="N221" s="27"/>
      <c r="O221" s="146"/>
      <c r="P221" s="40"/>
      <c r="Q221" s="122"/>
      <c r="S221" s="1"/>
    </row>
    <row r="222" spans="1:25" ht="13.15" customHeight="1" x14ac:dyDescent="0.2">
      <c r="A222" s="1"/>
      <c r="C222" s="41"/>
      <c r="D222" s="15"/>
      <c r="E222" s="96"/>
      <c r="F222" s="45"/>
      <c r="G222" s="49"/>
      <c r="H222" s="169"/>
      <c r="I222" s="170"/>
      <c r="J222" s="170"/>
      <c r="K222" s="171"/>
      <c r="L222" s="30"/>
      <c r="M222" s="147"/>
      <c r="N222" s="27"/>
      <c r="O222" s="146"/>
      <c r="P222" s="40"/>
      <c r="Q222" s="122"/>
      <c r="S222" s="1"/>
    </row>
    <row r="223" spans="1:25" ht="13.15" customHeight="1" x14ac:dyDescent="0.2">
      <c r="A223" s="1"/>
      <c r="C223" s="41"/>
      <c r="D223" s="15"/>
      <c r="E223" s="96"/>
      <c r="F223" s="45"/>
      <c r="G223" s="49"/>
      <c r="H223" s="97"/>
      <c r="I223" s="98"/>
      <c r="J223" s="98"/>
      <c r="K223" s="99"/>
      <c r="L223" s="95"/>
      <c r="M223" s="147"/>
      <c r="N223" s="27"/>
      <c r="O223" s="146"/>
      <c r="P223" s="40"/>
      <c r="Q223" s="122"/>
      <c r="S223" s="1"/>
    </row>
    <row r="224" spans="1:25" ht="13.15" customHeight="1" x14ac:dyDescent="0.2">
      <c r="A224" s="1"/>
      <c r="C224" s="41"/>
      <c r="D224" s="15"/>
      <c r="E224" s="44"/>
      <c r="F224" s="45"/>
      <c r="G224" s="49"/>
      <c r="H224" s="169"/>
      <c r="I224" s="170"/>
      <c r="J224" s="170"/>
      <c r="K224" s="171"/>
      <c r="L224" s="30"/>
      <c r="M224" s="147"/>
      <c r="N224" s="27"/>
      <c r="O224" s="146"/>
      <c r="P224" s="40"/>
      <c r="Q224" s="122"/>
      <c r="S224" s="1"/>
    </row>
    <row r="225" spans="1:19" ht="13.15" customHeight="1" x14ac:dyDescent="0.2">
      <c r="A225" s="1"/>
      <c r="C225" s="41"/>
      <c r="D225" s="15"/>
      <c r="E225" s="44"/>
      <c r="F225" s="45"/>
      <c r="G225" s="49"/>
      <c r="H225" s="169"/>
      <c r="I225" s="170"/>
      <c r="J225" s="170"/>
      <c r="K225" s="171"/>
      <c r="L225" s="30"/>
      <c r="M225" s="147"/>
      <c r="N225" s="27"/>
      <c r="O225" s="146"/>
      <c r="P225" s="40"/>
      <c r="Q225" s="122"/>
      <c r="S225" s="1"/>
    </row>
    <row r="226" spans="1:19" ht="13.15" customHeight="1" x14ac:dyDescent="0.2">
      <c r="A226" s="1"/>
      <c r="C226" s="41"/>
      <c r="D226" s="15"/>
      <c r="E226" s="44"/>
      <c r="F226" s="45"/>
      <c r="G226" s="50"/>
      <c r="H226" s="169"/>
      <c r="I226" s="170"/>
      <c r="J226" s="170"/>
      <c r="K226" s="171"/>
      <c r="L226" s="30"/>
      <c r="M226" s="147"/>
      <c r="N226" s="27"/>
      <c r="O226" s="146"/>
      <c r="P226" s="40"/>
      <c r="Q226" s="123"/>
      <c r="S226" s="1"/>
    </row>
    <row r="227" spans="1:19" ht="13.15" customHeight="1" x14ac:dyDescent="0.2">
      <c r="A227" s="1"/>
      <c r="C227" s="41"/>
      <c r="D227" s="15"/>
      <c r="E227" s="30"/>
      <c r="F227" s="66"/>
      <c r="G227" s="30"/>
      <c r="H227" s="30"/>
      <c r="I227" s="30"/>
      <c r="J227" s="30"/>
      <c r="K227" s="30"/>
      <c r="L227" s="30"/>
      <c r="M227" s="30"/>
      <c r="N227" s="33"/>
      <c r="O227" s="30"/>
      <c r="P227" s="30"/>
      <c r="Q227" s="30"/>
      <c r="S227" s="1"/>
    </row>
    <row r="228" spans="1:19" ht="13.15" customHeight="1" x14ac:dyDescent="0.2">
      <c r="A228" s="1"/>
      <c r="C228" s="104"/>
      <c r="D228" s="15"/>
      <c r="E228" s="94">
        <f>COUNT(F220:F226)</f>
        <v>0</v>
      </c>
      <c r="F228" s="90" t="s">
        <v>80</v>
      </c>
      <c r="H228" s="30"/>
      <c r="I228" s="30"/>
      <c r="J228" s="30"/>
      <c r="K228" s="30"/>
      <c r="L228" s="30"/>
      <c r="M228" s="30"/>
      <c r="N228" s="33"/>
      <c r="O228" s="30"/>
      <c r="P228" s="30"/>
      <c r="Q228" s="30"/>
      <c r="S228" s="1"/>
    </row>
    <row r="229" spans="1:19" ht="13.15" customHeight="1" x14ac:dyDescent="0.2">
      <c r="A229" s="1"/>
      <c r="C229" s="104"/>
      <c r="D229" s="15"/>
      <c r="E229" s="30"/>
      <c r="F229" s="71">
        <f>SUM(F220:F226)</f>
        <v>0</v>
      </c>
      <c r="G229" s="85" t="s">
        <v>154</v>
      </c>
      <c r="H229" s="30"/>
      <c r="I229" s="30"/>
      <c r="J229" s="30"/>
      <c r="K229" s="30"/>
      <c r="L229" s="30"/>
      <c r="M229" s="30"/>
      <c r="N229" s="33"/>
      <c r="O229" s="30"/>
      <c r="P229" s="30"/>
      <c r="Q229" s="30"/>
      <c r="S229" s="1"/>
    </row>
    <row r="230" spans="1:19" ht="13.15" customHeight="1" x14ac:dyDescent="0.2">
      <c r="A230" s="1"/>
      <c r="C230" s="104"/>
      <c r="D230" s="15"/>
      <c r="E230" s="66"/>
      <c r="F230" s="66"/>
      <c r="G230" s="66"/>
      <c r="H230" s="66"/>
      <c r="I230" s="66"/>
      <c r="J230" s="66"/>
      <c r="K230" s="66"/>
      <c r="L230" s="66"/>
      <c r="M230" s="66"/>
      <c r="N230" s="33"/>
      <c r="O230" s="66"/>
      <c r="P230" s="66"/>
      <c r="Q230" s="66"/>
      <c r="S230" s="1"/>
    </row>
    <row r="231" spans="1:19" x14ac:dyDescent="0.2">
      <c r="A231" s="1"/>
      <c r="C231" s="104" t="s">
        <v>81</v>
      </c>
      <c r="D231" s="187" t="s">
        <v>82</v>
      </c>
      <c r="E231" s="187"/>
      <c r="F231" s="187"/>
      <c r="G231" s="187"/>
      <c r="H231" s="187"/>
      <c r="I231" s="187"/>
      <c r="J231" s="187"/>
      <c r="K231" s="187"/>
      <c r="L231" s="187"/>
      <c r="M231" s="187"/>
      <c r="N231" s="187"/>
      <c r="O231" s="187"/>
      <c r="P231" s="187"/>
      <c r="Q231" s="187"/>
      <c r="S231" s="1"/>
    </row>
    <row r="232" spans="1:19" x14ac:dyDescent="0.2">
      <c r="A232" s="1"/>
      <c r="C232" s="104"/>
      <c r="D232" s="53"/>
      <c r="E232" s="54" t="s">
        <v>169</v>
      </c>
      <c r="F232" s="54"/>
      <c r="G232" s="53"/>
      <c r="H232" s="53"/>
      <c r="I232" s="53"/>
      <c r="J232" s="53"/>
      <c r="K232" s="53"/>
      <c r="L232" s="53"/>
      <c r="M232" s="53"/>
      <c r="N232" s="55"/>
      <c r="O232" s="53"/>
      <c r="P232" s="53"/>
      <c r="Q232" s="53"/>
      <c r="S232" s="1"/>
    </row>
    <row r="233" spans="1:19" x14ac:dyDescent="0.2">
      <c r="A233" s="1"/>
      <c r="C233" s="104"/>
      <c r="D233" s="53"/>
      <c r="E233" s="56" t="s">
        <v>83</v>
      </c>
      <c r="F233" s="56"/>
      <c r="G233" s="53"/>
      <c r="H233" s="53"/>
      <c r="I233" s="53"/>
      <c r="J233" s="53"/>
      <c r="K233" s="53"/>
      <c r="L233" s="53"/>
      <c r="M233" s="53"/>
      <c r="N233" s="55"/>
      <c r="O233" s="53"/>
      <c r="P233" s="53"/>
      <c r="Q233" s="53"/>
      <c r="S233" s="1"/>
    </row>
    <row r="234" spans="1:19" x14ac:dyDescent="0.2">
      <c r="A234" s="1"/>
      <c r="C234" s="104"/>
      <c r="D234" s="53"/>
      <c r="E234" s="56" t="s">
        <v>84</v>
      </c>
      <c r="F234" s="56"/>
      <c r="G234" s="53"/>
      <c r="H234" s="53"/>
      <c r="I234" s="53"/>
      <c r="J234" s="53"/>
      <c r="K234" s="53"/>
      <c r="L234" s="53"/>
      <c r="M234" s="53"/>
      <c r="N234" s="55"/>
      <c r="O234" s="53"/>
      <c r="P234" s="53"/>
      <c r="Q234" s="53"/>
      <c r="S234" s="1"/>
    </row>
    <row r="235" spans="1:19" x14ac:dyDescent="0.2">
      <c r="A235" s="1"/>
      <c r="C235" s="104"/>
      <c r="D235" s="53"/>
      <c r="E235" s="56" t="s">
        <v>85</v>
      </c>
      <c r="F235" s="56"/>
      <c r="G235" s="53"/>
      <c r="H235" s="53"/>
      <c r="I235" s="53"/>
      <c r="J235" s="53"/>
      <c r="K235" s="53"/>
      <c r="L235" s="53"/>
      <c r="M235" s="53"/>
      <c r="N235" s="55"/>
      <c r="O235" s="53"/>
      <c r="P235" s="53"/>
      <c r="Q235" s="53"/>
      <c r="S235" s="1"/>
    </row>
    <row r="236" spans="1:19" x14ac:dyDescent="0.2">
      <c r="A236" s="1"/>
      <c r="C236" s="41"/>
      <c r="D236" s="53"/>
      <c r="E236" s="56" t="s">
        <v>86</v>
      </c>
      <c r="F236" s="56"/>
      <c r="G236" s="53"/>
      <c r="H236" s="53"/>
      <c r="I236" s="53"/>
      <c r="J236" s="53"/>
      <c r="K236" s="53"/>
      <c r="L236" s="53"/>
      <c r="M236" s="53"/>
      <c r="N236" s="55"/>
      <c r="O236" s="53"/>
      <c r="P236" s="53"/>
      <c r="Q236" s="53"/>
      <c r="S236" s="1"/>
    </row>
    <row r="237" spans="1:19" x14ac:dyDescent="0.2">
      <c r="A237" s="1"/>
      <c r="C237" s="41"/>
      <c r="D237" s="53"/>
      <c r="E237" s="56" t="s">
        <v>87</v>
      </c>
      <c r="F237" s="56"/>
      <c r="G237" s="53"/>
      <c r="H237" s="53"/>
      <c r="I237" s="53"/>
      <c r="J237" s="53"/>
      <c r="K237" s="53"/>
      <c r="L237" s="53"/>
      <c r="M237" s="53"/>
      <c r="N237" s="55"/>
      <c r="O237" s="53"/>
      <c r="P237" s="53"/>
      <c r="Q237" s="53"/>
      <c r="S237" s="1"/>
    </row>
    <row r="238" spans="1:19" x14ac:dyDescent="0.2">
      <c r="A238" s="1"/>
      <c r="C238" s="41"/>
      <c r="D238" s="53"/>
      <c r="E238" s="57" t="s">
        <v>88</v>
      </c>
      <c r="F238" s="57"/>
      <c r="G238" s="53"/>
      <c r="H238" s="53"/>
      <c r="I238" s="53"/>
      <c r="J238" s="53"/>
      <c r="K238" s="53"/>
      <c r="L238" s="53"/>
      <c r="M238" s="53"/>
      <c r="N238" s="55"/>
      <c r="O238" s="53"/>
      <c r="P238" s="53"/>
      <c r="Q238" s="53"/>
      <c r="S238" s="1"/>
    </row>
    <row r="239" spans="1:19" x14ac:dyDescent="0.2">
      <c r="A239" s="1"/>
      <c r="C239" s="41"/>
      <c r="D239" s="15" t="s">
        <v>18</v>
      </c>
      <c r="E239" s="145" t="s">
        <v>200</v>
      </c>
      <c r="F239" s="145"/>
      <c r="G239" s="145"/>
      <c r="H239" s="145"/>
      <c r="I239" s="145"/>
      <c r="J239" s="145"/>
      <c r="K239" s="145"/>
      <c r="L239" s="145"/>
      <c r="M239" s="145"/>
      <c r="N239" s="145"/>
      <c r="O239" s="145"/>
      <c r="P239" s="145"/>
      <c r="Q239" s="145"/>
      <c r="S239" s="1"/>
    </row>
    <row r="240" spans="1:19" x14ac:dyDescent="0.2">
      <c r="A240" s="1"/>
      <c r="C240" s="41"/>
      <c r="D240" s="15"/>
      <c r="E240" s="151"/>
      <c r="F240" s="151"/>
      <c r="G240" s="151"/>
      <c r="H240" s="151"/>
      <c r="I240" s="151"/>
      <c r="J240" s="151"/>
      <c r="K240" s="151"/>
      <c r="L240" s="151"/>
      <c r="M240" s="151"/>
      <c r="N240" s="40"/>
      <c r="O240" s="40"/>
      <c r="P240" s="40"/>
      <c r="Q240" s="30"/>
      <c r="S240" s="1"/>
    </row>
    <row r="241" spans="1:19" x14ac:dyDescent="0.2">
      <c r="A241" s="1"/>
      <c r="C241" s="41"/>
      <c r="D241" s="15"/>
      <c r="E241" s="113" t="s">
        <v>89</v>
      </c>
      <c r="F241" s="113" t="s">
        <v>61</v>
      </c>
      <c r="G241" s="117" t="s">
        <v>62</v>
      </c>
      <c r="H241" s="152" t="s">
        <v>156</v>
      </c>
      <c r="I241" s="153"/>
      <c r="J241" s="153"/>
      <c r="K241" s="154"/>
      <c r="L241" s="116"/>
      <c r="M241" s="113" t="s">
        <v>10</v>
      </c>
      <c r="N241" s="114"/>
      <c r="O241" s="113" t="s">
        <v>11</v>
      </c>
      <c r="P241" s="115"/>
      <c r="Q241" s="113" t="s">
        <v>123</v>
      </c>
      <c r="S241" s="1"/>
    </row>
    <row r="242" spans="1:19" x14ac:dyDescent="0.2">
      <c r="A242" s="1"/>
      <c r="C242" s="41"/>
      <c r="D242" s="15"/>
      <c r="E242" s="68" t="s">
        <v>83</v>
      </c>
      <c r="F242" s="45">
        <v>500</v>
      </c>
      <c r="G242" s="22">
        <v>43889</v>
      </c>
      <c r="H242" s="130" t="s">
        <v>182</v>
      </c>
      <c r="I242" s="131"/>
      <c r="J242" s="131"/>
      <c r="K242" s="132"/>
      <c r="L242" s="66"/>
      <c r="M242" s="181"/>
      <c r="N242" s="20"/>
      <c r="O242" s="178"/>
      <c r="P242" s="40"/>
      <c r="Q242" s="175" t="s">
        <v>126</v>
      </c>
      <c r="S242" s="1"/>
    </row>
    <row r="243" spans="1:19" x14ac:dyDescent="0.2">
      <c r="A243" s="1"/>
      <c r="C243" s="41"/>
      <c r="D243" s="15"/>
      <c r="E243" s="68" t="s">
        <v>84</v>
      </c>
      <c r="F243" s="45">
        <v>500</v>
      </c>
      <c r="G243" s="22">
        <v>43890</v>
      </c>
      <c r="H243" s="127" t="s">
        <v>183</v>
      </c>
      <c r="I243" s="128"/>
      <c r="J243" s="128"/>
      <c r="K243" s="129"/>
      <c r="L243" s="66"/>
      <c r="M243" s="182"/>
      <c r="N243" s="20"/>
      <c r="O243" s="179"/>
      <c r="P243" s="40"/>
      <c r="Q243" s="176"/>
      <c r="S243" s="1"/>
    </row>
    <row r="244" spans="1:19" x14ac:dyDescent="0.2">
      <c r="A244" s="1"/>
      <c r="C244" s="41"/>
      <c r="D244" s="15"/>
      <c r="E244" s="68" t="s">
        <v>85</v>
      </c>
      <c r="F244" s="45">
        <v>1000</v>
      </c>
      <c r="G244" s="22">
        <v>43891</v>
      </c>
      <c r="H244" s="127" t="s">
        <v>184</v>
      </c>
      <c r="I244" s="128"/>
      <c r="J244" s="128"/>
      <c r="K244" s="129"/>
      <c r="L244" s="66"/>
      <c r="M244" s="182"/>
      <c r="N244" s="20"/>
      <c r="O244" s="179"/>
      <c r="P244" s="40"/>
      <c r="Q244" s="176"/>
      <c r="S244" s="1"/>
    </row>
    <row r="245" spans="1:19" x14ac:dyDescent="0.2">
      <c r="A245" s="1"/>
      <c r="C245" s="41"/>
      <c r="D245" s="15"/>
      <c r="E245" s="68" t="s">
        <v>86</v>
      </c>
      <c r="F245" s="45">
        <v>2000</v>
      </c>
      <c r="G245" s="22">
        <v>43892</v>
      </c>
      <c r="H245" s="127" t="s">
        <v>185</v>
      </c>
      <c r="I245" s="128"/>
      <c r="J245" s="128"/>
      <c r="K245" s="129"/>
      <c r="L245" s="66"/>
      <c r="M245" s="182"/>
      <c r="N245" s="20"/>
      <c r="O245" s="179"/>
      <c r="P245" s="40"/>
      <c r="Q245" s="176"/>
      <c r="S245" s="1"/>
    </row>
    <row r="246" spans="1:19" x14ac:dyDescent="0.2">
      <c r="A246" s="1"/>
      <c r="C246" s="41"/>
      <c r="D246" s="15"/>
      <c r="E246" s="68" t="s">
        <v>87</v>
      </c>
      <c r="F246" s="45">
        <v>500</v>
      </c>
      <c r="G246" s="22">
        <v>43893</v>
      </c>
      <c r="H246" s="130" t="s">
        <v>186</v>
      </c>
      <c r="I246" s="131"/>
      <c r="J246" s="131"/>
      <c r="K246" s="132"/>
      <c r="L246" s="66"/>
      <c r="M246" s="183"/>
      <c r="N246" s="20"/>
      <c r="O246" s="180"/>
      <c r="P246" s="40"/>
      <c r="Q246" s="177"/>
      <c r="S246" s="1"/>
    </row>
    <row r="247" spans="1:19" x14ac:dyDescent="0.2">
      <c r="A247" s="1"/>
      <c r="C247" s="41"/>
      <c r="D247" s="15"/>
      <c r="E247" s="113" t="s">
        <v>89</v>
      </c>
      <c r="F247" s="113" t="s">
        <v>61</v>
      </c>
      <c r="G247" s="117" t="s">
        <v>62</v>
      </c>
      <c r="H247" s="152" t="s">
        <v>157</v>
      </c>
      <c r="I247" s="153"/>
      <c r="J247" s="153"/>
      <c r="K247" s="154"/>
      <c r="L247" s="15"/>
      <c r="M247" s="15"/>
      <c r="N247" s="15"/>
      <c r="O247" s="15"/>
      <c r="P247" s="15"/>
      <c r="Q247" s="15"/>
      <c r="S247" s="1"/>
    </row>
    <row r="248" spans="1:19" ht="13.9" customHeight="1" x14ac:dyDescent="0.2">
      <c r="A248" s="1"/>
      <c r="C248" s="41"/>
      <c r="D248" s="15"/>
      <c r="E248" s="44" t="s">
        <v>83</v>
      </c>
      <c r="F248" s="45">
        <v>500</v>
      </c>
      <c r="G248" s="49">
        <v>43951</v>
      </c>
      <c r="H248" s="130" t="s">
        <v>90</v>
      </c>
      <c r="I248" s="131"/>
      <c r="J248" s="131"/>
      <c r="K248" s="132"/>
      <c r="L248" s="30"/>
      <c r="M248" s="172"/>
      <c r="N248" s="27"/>
      <c r="O248" s="124"/>
      <c r="P248" s="40"/>
      <c r="Q248" s="121" t="s">
        <v>132</v>
      </c>
      <c r="S248" s="1"/>
    </row>
    <row r="249" spans="1:19" x14ac:dyDescent="0.2">
      <c r="A249" s="1"/>
      <c r="C249" s="41"/>
      <c r="D249" s="15"/>
      <c r="E249" s="44" t="s">
        <v>84</v>
      </c>
      <c r="F249" s="45">
        <v>500</v>
      </c>
      <c r="G249" s="49">
        <v>43951</v>
      </c>
      <c r="H249" s="127" t="s">
        <v>91</v>
      </c>
      <c r="I249" s="128"/>
      <c r="J249" s="128"/>
      <c r="K249" s="129"/>
      <c r="L249" s="30"/>
      <c r="M249" s="173"/>
      <c r="N249" s="27"/>
      <c r="O249" s="125"/>
      <c r="P249" s="40"/>
      <c r="Q249" s="122"/>
      <c r="S249" s="1"/>
    </row>
    <row r="250" spans="1:19" x14ac:dyDescent="0.2">
      <c r="A250" s="1"/>
      <c r="C250" s="41"/>
      <c r="D250" s="15"/>
      <c r="E250" s="44" t="s">
        <v>85</v>
      </c>
      <c r="F250" s="45">
        <v>1000</v>
      </c>
      <c r="G250" s="49">
        <v>43947</v>
      </c>
      <c r="H250" s="127" t="s">
        <v>92</v>
      </c>
      <c r="I250" s="128"/>
      <c r="J250" s="128"/>
      <c r="K250" s="129"/>
      <c r="L250" s="30"/>
      <c r="M250" s="173"/>
      <c r="N250" s="27"/>
      <c r="O250" s="125"/>
      <c r="P250" s="40"/>
      <c r="Q250" s="122"/>
      <c r="S250" s="1"/>
    </row>
    <row r="251" spans="1:19" ht="13.9" customHeight="1" x14ac:dyDescent="0.2">
      <c r="A251" s="1"/>
      <c r="C251" s="41"/>
      <c r="D251" s="15"/>
      <c r="E251" s="44" t="s">
        <v>86</v>
      </c>
      <c r="F251" s="45">
        <v>2000</v>
      </c>
      <c r="G251" s="49">
        <v>43951</v>
      </c>
      <c r="H251" s="127" t="s">
        <v>93</v>
      </c>
      <c r="I251" s="128"/>
      <c r="J251" s="128"/>
      <c r="K251" s="129"/>
      <c r="L251" s="30"/>
      <c r="M251" s="173"/>
      <c r="N251" s="27"/>
      <c r="O251" s="125"/>
      <c r="P251" s="40"/>
      <c r="Q251" s="122"/>
      <c r="S251" s="1"/>
    </row>
    <row r="252" spans="1:19" ht="13.9" customHeight="1" x14ac:dyDescent="0.2">
      <c r="A252" s="1"/>
      <c r="C252" s="41"/>
      <c r="D252" s="15"/>
      <c r="E252" s="44" t="s">
        <v>87</v>
      </c>
      <c r="F252" s="45">
        <v>500</v>
      </c>
      <c r="G252" s="49">
        <v>43951</v>
      </c>
      <c r="H252" s="127" t="s">
        <v>94</v>
      </c>
      <c r="I252" s="128"/>
      <c r="J252" s="128"/>
      <c r="K252" s="129"/>
      <c r="L252" s="30"/>
      <c r="M252" s="173"/>
      <c r="N252" s="27"/>
      <c r="O252" s="125"/>
      <c r="P252" s="40"/>
      <c r="Q252" s="122"/>
      <c r="S252" s="1"/>
    </row>
    <row r="253" spans="1:19" ht="13.9" customHeight="1" x14ac:dyDescent="0.2">
      <c r="A253" s="1"/>
      <c r="C253" s="41"/>
      <c r="D253" s="15"/>
      <c r="E253" s="44" t="s">
        <v>88</v>
      </c>
      <c r="F253" s="45">
        <v>100</v>
      </c>
      <c r="G253" s="49">
        <v>43952</v>
      </c>
      <c r="H253" s="127" t="s">
        <v>95</v>
      </c>
      <c r="I253" s="128"/>
      <c r="J253" s="128"/>
      <c r="K253" s="129"/>
      <c r="L253" s="30"/>
      <c r="M253" s="173"/>
      <c r="N253" s="27"/>
      <c r="O253" s="125"/>
      <c r="P253" s="40"/>
      <c r="Q253" s="122"/>
      <c r="S253" s="1"/>
    </row>
    <row r="254" spans="1:19" ht="13.9" customHeight="1" x14ac:dyDescent="0.2">
      <c r="A254" s="1"/>
      <c r="C254" s="41"/>
      <c r="D254" s="15"/>
      <c r="E254" s="44" t="s">
        <v>83</v>
      </c>
      <c r="F254" s="45">
        <v>500</v>
      </c>
      <c r="G254" s="49">
        <v>43982</v>
      </c>
      <c r="H254" s="127" t="s">
        <v>96</v>
      </c>
      <c r="I254" s="128"/>
      <c r="J254" s="128"/>
      <c r="K254" s="129"/>
      <c r="L254" s="30"/>
      <c r="M254" s="173"/>
      <c r="N254" s="27"/>
      <c r="O254" s="125"/>
      <c r="P254" s="40"/>
      <c r="Q254" s="122"/>
      <c r="S254" s="1"/>
    </row>
    <row r="255" spans="1:19" x14ac:dyDescent="0.2">
      <c r="A255" s="1"/>
      <c r="C255" s="41"/>
      <c r="D255" s="15"/>
      <c r="E255" s="44" t="s">
        <v>84</v>
      </c>
      <c r="F255" s="45">
        <v>500</v>
      </c>
      <c r="G255" s="49">
        <v>43982</v>
      </c>
      <c r="H255" s="127" t="s">
        <v>97</v>
      </c>
      <c r="I255" s="128"/>
      <c r="J255" s="128"/>
      <c r="K255" s="129"/>
      <c r="L255" s="30"/>
      <c r="M255" s="173"/>
      <c r="N255" s="27"/>
      <c r="O255" s="125"/>
      <c r="P255" s="40"/>
      <c r="Q255" s="122"/>
      <c r="S255" s="1"/>
    </row>
    <row r="256" spans="1:19" x14ac:dyDescent="0.2">
      <c r="A256" s="1"/>
      <c r="C256" s="41"/>
      <c r="D256" s="15"/>
      <c r="E256" s="44" t="s">
        <v>85</v>
      </c>
      <c r="F256" s="45">
        <v>1000</v>
      </c>
      <c r="G256" s="49">
        <v>43977</v>
      </c>
      <c r="H256" s="127" t="s">
        <v>98</v>
      </c>
      <c r="I256" s="128"/>
      <c r="J256" s="128"/>
      <c r="K256" s="129"/>
      <c r="L256" s="30"/>
      <c r="M256" s="173"/>
      <c r="N256" s="27"/>
      <c r="O256" s="125"/>
      <c r="P256" s="40"/>
      <c r="Q256" s="122"/>
      <c r="S256" s="1"/>
    </row>
    <row r="257" spans="1:19" ht="13.9" customHeight="1" x14ac:dyDescent="0.2">
      <c r="A257" s="1"/>
      <c r="C257" s="41"/>
      <c r="D257" s="15"/>
      <c r="E257" s="44" t="s">
        <v>86</v>
      </c>
      <c r="F257" s="45">
        <v>2000</v>
      </c>
      <c r="G257" s="49">
        <v>43982</v>
      </c>
      <c r="H257" s="127" t="s">
        <v>99</v>
      </c>
      <c r="I257" s="128"/>
      <c r="J257" s="128"/>
      <c r="K257" s="129"/>
      <c r="L257" s="30"/>
      <c r="M257" s="173"/>
      <c r="N257" s="27"/>
      <c r="O257" s="125"/>
      <c r="P257" s="40"/>
      <c r="Q257" s="122"/>
      <c r="S257" s="1"/>
    </row>
    <row r="258" spans="1:19" ht="13.9" customHeight="1" x14ac:dyDescent="0.2">
      <c r="A258" s="1"/>
      <c r="C258" s="41"/>
      <c r="D258" s="15"/>
      <c r="E258" s="44" t="s">
        <v>87</v>
      </c>
      <c r="F258" s="45">
        <v>500</v>
      </c>
      <c r="G258" s="49">
        <v>43982</v>
      </c>
      <c r="H258" s="127" t="s">
        <v>100</v>
      </c>
      <c r="I258" s="128"/>
      <c r="J258" s="128"/>
      <c r="K258" s="129"/>
      <c r="L258" s="30"/>
      <c r="M258" s="173"/>
      <c r="N258" s="27"/>
      <c r="O258" s="125"/>
      <c r="P258" s="40"/>
      <c r="Q258" s="122"/>
      <c r="S258" s="1"/>
    </row>
    <row r="259" spans="1:19" ht="13.9" customHeight="1" x14ac:dyDescent="0.2">
      <c r="A259" s="1"/>
      <c r="C259" s="41"/>
      <c r="D259" s="15"/>
      <c r="E259" s="44" t="s">
        <v>88</v>
      </c>
      <c r="F259" s="45">
        <v>100</v>
      </c>
      <c r="G259" s="49">
        <v>43983</v>
      </c>
      <c r="H259" s="130" t="s">
        <v>101</v>
      </c>
      <c r="I259" s="131"/>
      <c r="J259" s="131"/>
      <c r="K259" s="132"/>
      <c r="L259" s="30"/>
      <c r="M259" s="174"/>
      <c r="N259" s="27"/>
      <c r="O259" s="126"/>
      <c r="P259" s="40"/>
      <c r="Q259" s="123"/>
      <c r="S259" s="1"/>
    </row>
    <row r="260" spans="1:19" x14ac:dyDescent="0.2">
      <c r="A260" s="1"/>
      <c r="C260" s="41"/>
      <c r="D260" s="15"/>
      <c r="E260" s="47"/>
      <c r="F260" s="69"/>
      <c r="G260" s="58"/>
      <c r="H260" s="59"/>
      <c r="I260" s="60"/>
      <c r="J260" s="60"/>
      <c r="K260" s="60"/>
      <c r="L260" s="61"/>
      <c r="M260" s="30"/>
      <c r="N260" s="33"/>
      <c r="O260" s="30"/>
      <c r="P260" s="40"/>
      <c r="Q260" s="30"/>
      <c r="S260" s="1"/>
    </row>
    <row r="261" spans="1:19" x14ac:dyDescent="0.2">
      <c r="A261" s="1"/>
      <c r="C261" s="41"/>
      <c r="D261" s="15"/>
      <c r="E261" s="94">
        <f>COUNT(F248:F259)</f>
        <v>12</v>
      </c>
      <c r="F261" s="90" t="s">
        <v>102</v>
      </c>
      <c r="H261" s="59"/>
      <c r="I261" s="60"/>
      <c r="J261" s="60"/>
      <c r="K261" s="60"/>
      <c r="L261" s="61"/>
      <c r="M261" s="30"/>
      <c r="N261" s="33"/>
      <c r="O261" s="30"/>
      <c r="P261" s="40"/>
      <c r="Q261" s="30"/>
      <c r="S261" s="1"/>
    </row>
    <row r="262" spans="1:19" x14ac:dyDescent="0.2">
      <c r="A262" s="1"/>
      <c r="C262" s="41"/>
      <c r="D262" s="15"/>
      <c r="E262" s="61"/>
      <c r="F262" s="71">
        <f>SUM(F248:F259)</f>
        <v>9200</v>
      </c>
      <c r="G262" s="91" t="s">
        <v>155</v>
      </c>
      <c r="H262" s="61"/>
      <c r="I262" s="61"/>
      <c r="J262" s="61"/>
      <c r="K262" s="61"/>
      <c r="L262" s="61"/>
      <c r="M262" s="30"/>
      <c r="N262" s="33"/>
      <c r="O262" s="30"/>
      <c r="P262" s="30"/>
      <c r="Q262" s="30"/>
      <c r="S262" s="1"/>
    </row>
    <row r="263" spans="1:19" x14ac:dyDescent="0.2">
      <c r="A263" s="1"/>
      <c r="C263" s="41"/>
      <c r="D263" s="15"/>
      <c r="E263" s="61"/>
      <c r="F263" s="61"/>
      <c r="G263" s="61"/>
      <c r="H263" s="61"/>
      <c r="I263" s="61"/>
      <c r="J263" s="61"/>
      <c r="K263" s="61"/>
      <c r="L263" s="61"/>
      <c r="M263" s="66"/>
      <c r="N263" s="33"/>
      <c r="O263" s="66"/>
      <c r="P263" s="66"/>
      <c r="Q263" s="66"/>
      <c r="S263" s="1"/>
    </row>
    <row r="264" spans="1:19" ht="27.75" customHeight="1" x14ac:dyDescent="0.2">
      <c r="A264" s="1"/>
      <c r="C264" s="41"/>
      <c r="D264" s="15" t="s">
        <v>18</v>
      </c>
      <c r="E264" s="145" t="s">
        <v>201</v>
      </c>
      <c r="F264" s="145"/>
      <c r="G264" s="145"/>
      <c r="H264" s="145"/>
      <c r="I264" s="145"/>
      <c r="J264" s="145"/>
      <c r="K264" s="145"/>
      <c r="L264" s="145"/>
      <c r="M264" s="145"/>
      <c r="N264" s="145"/>
      <c r="O264" s="145"/>
      <c r="P264" s="145"/>
      <c r="Q264" s="145"/>
      <c r="S264" s="1"/>
    </row>
    <row r="265" spans="1:19" x14ac:dyDescent="0.2">
      <c r="A265" s="1"/>
      <c r="C265" s="41"/>
      <c r="D265" s="15"/>
      <c r="E265" s="151"/>
      <c r="F265" s="151"/>
      <c r="G265" s="151"/>
      <c r="H265" s="151"/>
      <c r="I265" s="151"/>
      <c r="J265" s="151"/>
      <c r="K265" s="151"/>
      <c r="L265" s="151"/>
      <c r="M265" s="151"/>
      <c r="N265" s="40"/>
      <c r="O265" s="40"/>
      <c r="P265" s="40"/>
      <c r="Q265" s="30"/>
      <c r="S265" s="1"/>
    </row>
    <row r="266" spans="1:19" x14ac:dyDescent="0.2">
      <c r="A266" s="1"/>
      <c r="C266" s="41"/>
      <c r="D266" s="15"/>
      <c r="E266" s="113" t="s">
        <v>89</v>
      </c>
      <c r="F266" s="113" t="s">
        <v>61</v>
      </c>
      <c r="G266" s="117" t="s">
        <v>62</v>
      </c>
      <c r="H266" s="152" t="s">
        <v>9</v>
      </c>
      <c r="I266" s="153"/>
      <c r="J266" s="153"/>
      <c r="K266" s="154"/>
      <c r="L266" s="116"/>
      <c r="M266" s="113" t="s">
        <v>10</v>
      </c>
      <c r="N266" s="114"/>
      <c r="O266" s="113" t="s">
        <v>11</v>
      </c>
      <c r="P266" s="115"/>
      <c r="Q266" s="113" t="s">
        <v>123</v>
      </c>
      <c r="S266" s="1"/>
    </row>
    <row r="267" spans="1:19" ht="13.9" customHeight="1" x14ac:dyDescent="0.2">
      <c r="A267" s="1"/>
      <c r="C267" s="41"/>
      <c r="D267" s="15"/>
      <c r="E267" s="44" t="s">
        <v>83</v>
      </c>
      <c r="F267" s="45">
        <v>500</v>
      </c>
      <c r="G267" s="49">
        <v>43951</v>
      </c>
      <c r="H267" s="130" t="s">
        <v>103</v>
      </c>
      <c r="I267" s="131"/>
      <c r="J267" s="131"/>
      <c r="K267" s="132"/>
      <c r="L267" s="30"/>
      <c r="M267" s="172"/>
      <c r="N267" s="27"/>
      <c r="O267" s="124"/>
      <c r="P267" s="40"/>
      <c r="Q267" s="121" t="s">
        <v>132</v>
      </c>
      <c r="S267" s="1"/>
    </row>
    <row r="268" spans="1:19" ht="13.9" customHeight="1" x14ac:dyDescent="0.2">
      <c r="A268" s="1"/>
      <c r="C268" s="41"/>
      <c r="D268" s="15"/>
      <c r="E268" s="44" t="s">
        <v>84</v>
      </c>
      <c r="F268" s="45">
        <v>500</v>
      </c>
      <c r="G268" s="49">
        <v>43951</v>
      </c>
      <c r="H268" s="130" t="s">
        <v>104</v>
      </c>
      <c r="I268" s="131"/>
      <c r="J268" s="131"/>
      <c r="K268" s="132"/>
      <c r="L268" s="30"/>
      <c r="M268" s="173"/>
      <c r="N268" s="27"/>
      <c r="O268" s="125"/>
      <c r="P268" s="40"/>
      <c r="Q268" s="122"/>
      <c r="S268" s="1"/>
    </row>
    <row r="269" spans="1:19" ht="13.9" customHeight="1" x14ac:dyDescent="0.2">
      <c r="A269" s="1"/>
      <c r="C269" s="41"/>
      <c r="D269" s="15"/>
      <c r="E269" s="44" t="s">
        <v>85</v>
      </c>
      <c r="F269" s="45">
        <v>1000</v>
      </c>
      <c r="G269" s="49">
        <v>43947</v>
      </c>
      <c r="H269" s="130" t="s">
        <v>105</v>
      </c>
      <c r="I269" s="131"/>
      <c r="J269" s="131"/>
      <c r="K269" s="132"/>
      <c r="L269" s="30"/>
      <c r="M269" s="173"/>
      <c r="N269" s="27"/>
      <c r="O269" s="125"/>
      <c r="P269" s="40"/>
      <c r="Q269" s="122"/>
      <c r="S269" s="1"/>
    </row>
    <row r="270" spans="1:19" ht="13.9" customHeight="1" x14ac:dyDescent="0.2">
      <c r="A270" s="1"/>
      <c r="C270" s="41"/>
      <c r="D270" s="15"/>
      <c r="E270" s="44" t="s">
        <v>86</v>
      </c>
      <c r="F270" s="45">
        <v>2000</v>
      </c>
      <c r="G270" s="49">
        <v>43951</v>
      </c>
      <c r="H270" s="130" t="s">
        <v>106</v>
      </c>
      <c r="I270" s="131"/>
      <c r="J270" s="131"/>
      <c r="K270" s="132"/>
      <c r="L270" s="30"/>
      <c r="M270" s="173"/>
      <c r="N270" s="27"/>
      <c r="O270" s="125"/>
      <c r="P270" s="40"/>
      <c r="Q270" s="122"/>
      <c r="S270" s="1"/>
    </row>
    <row r="271" spans="1:19" ht="13.9" customHeight="1" x14ac:dyDescent="0.2">
      <c r="A271" s="1"/>
      <c r="C271" s="41"/>
      <c r="D271" s="15"/>
      <c r="E271" s="44" t="s">
        <v>87</v>
      </c>
      <c r="F271" s="45">
        <v>500</v>
      </c>
      <c r="G271" s="49">
        <v>43951</v>
      </c>
      <c r="H271" s="130" t="s">
        <v>107</v>
      </c>
      <c r="I271" s="131"/>
      <c r="J271" s="131"/>
      <c r="K271" s="132"/>
      <c r="L271" s="30"/>
      <c r="M271" s="173"/>
      <c r="N271" s="27"/>
      <c r="O271" s="125"/>
      <c r="P271" s="40"/>
      <c r="Q271" s="122"/>
      <c r="S271" s="1"/>
    </row>
    <row r="272" spans="1:19" ht="13.9" customHeight="1" x14ac:dyDescent="0.2">
      <c r="A272" s="1"/>
      <c r="C272" s="41"/>
      <c r="D272" s="15"/>
      <c r="E272" s="44" t="s">
        <v>88</v>
      </c>
      <c r="F272" s="45">
        <v>100</v>
      </c>
      <c r="G272" s="49">
        <v>43952</v>
      </c>
      <c r="H272" s="130" t="s">
        <v>108</v>
      </c>
      <c r="I272" s="131"/>
      <c r="J272" s="131"/>
      <c r="K272" s="132"/>
      <c r="L272" s="30"/>
      <c r="M272" s="173"/>
      <c r="N272" s="27"/>
      <c r="O272" s="125"/>
      <c r="P272" s="40"/>
      <c r="Q272" s="122"/>
      <c r="S272" s="1"/>
    </row>
    <row r="273" spans="1:25" ht="13.9" customHeight="1" x14ac:dyDescent="0.2">
      <c r="A273" s="1"/>
      <c r="C273" s="41"/>
      <c r="D273" s="15"/>
      <c r="E273" s="44" t="s">
        <v>83</v>
      </c>
      <c r="F273" s="45">
        <v>500</v>
      </c>
      <c r="G273" s="49">
        <v>43982</v>
      </c>
      <c r="H273" s="130" t="s">
        <v>109</v>
      </c>
      <c r="I273" s="131"/>
      <c r="J273" s="131"/>
      <c r="K273" s="132"/>
      <c r="L273" s="30"/>
      <c r="M273" s="173"/>
      <c r="N273" s="27"/>
      <c r="O273" s="125"/>
      <c r="P273" s="40"/>
      <c r="Q273" s="122"/>
      <c r="S273" s="1"/>
    </row>
    <row r="274" spans="1:25" ht="13.9" customHeight="1" x14ac:dyDescent="0.2">
      <c r="A274" s="1"/>
      <c r="C274" s="41"/>
      <c r="D274" s="15"/>
      <c r="E274" s="44" t="s">
        <v>84</v>
      </c>
      <c r="F274" s="45">
        <v>500</v>
      </c>
      <c r="G274" s="49">
        <v>43982</v>
      </c>
      <c r="H274" s="130" t="s">
        <v>110</v>
      </c>
      <c r="I274" s="131"/>
      <c r="J274" s="131"/>
      <c r="K274" s="132"/>
      <c r="L274" s="30"/>
      <c r="M274" s="173"/>
      <c r="N274" s="27"/>
      <c r="O274" s="125"/>
      <c r="P274" s="40"/>
      <c r="Q274" s="122"/>
      <c r="S274" s="1"/>
    </row>
    <row r="275" spans="1:25" ht="13.15" customHeight="1" x14ac:dyDescent="0.2">
      <c r="A275" s="1"/>
      <c r="C275" s="41"/>
      <c r="D275" s="15"/>
      <c r="E275" s="44" t="s">
        <v>85</v>
      </c>
      <c r="F275" s="45">
        <v>1000</v>
      </c>
      <c r="G275" s="49">
        <v>43977</v>
      </c>
      <c r="H275" s="130" t="s">
        <v>111</v>
      </c>
      <c r="I275" s="131"/>
      <c r="J275" s="131"/>
      <c r="K275" s="132"/>
      <c r="L275" s="30"/>
      <c r="M275" s="173"/>
      <c r="N275" s="27"/>
      <c r="O275" s="125"/>
      <c r="P275" s="40"/>
      <c r="Q275" s="122"/>
      <c r="S275" s="1"/>
    </row>
    <row r="276" spans="1:25" ht="13.15" customHeight="1" x14ac:dyDescent="0.2">
      <c r="A276" s="1"/>
      <c r="C276" s="41"/>
      <c r="D276" s="15"/>
      <c r="E276" s="44" t="s">
        <v>86</v>
      </c>
      <c r="F276" s="45">
        <v>2000</v>
      </c>
      <c r="G276" s="49">
        <v>43982</v>
      </c>
      <c r="H276" s="130" t="s">
        <v>112</v>
      </c>
      <c r="I276" s="131"/>
      <c r="J276" s="131"/>
      <c r="K276" s="132"/>
      <c r="L276" s="30"/>
      <c r="M276" s="173"/>
      <c r="N276" s="27"/>
      <c r="O276" s="125"/>
      <c r="P276" s="40"/>
      <c r="Q276" s="122"/>
      <c r="S276" s="1"/>
    </row>
    <row r="277" spans="1:25" ht="13.9" customHeight="1" x14ac:dyDescent="0.2">
      <c r="A277" s="1"/>
      <c r="C277" s="41"/>
      <c r="D277" s="30"/>
      <c r="E277" s="44" t="s">
        <v>87</v>
      </c>
      <c r="F277" s="45">
        <v>500</v>
      </c>
      <c r="G277" s="49">
        <v>43982</v>
      </c>
      <c r="H277" s="130" t="s">
        <v>113</v>
      </c>
      <c r="I277" s="131"/>
      <c r="J277" s="131"/>
      <c r="K277" s="132"/>
      <c r="L277" s="30"/>
      <c r="M277" s="173"/>
      <c r="N277" s="27"/>
      <c r="O277" s="125"/>
      <c r="P277" s="40"/>
      <c r="Q277" s="122"/>
      <c r="S277" s="1"/>
    </row>
    <row r="278" spans="1:25" ht="13.9" customHeight="1" x14ac:dyDescent="0.2">
      <c r="A278" s="1"/>
      <c r="C278" s="41"/>
      <c r="D278" s="30"/>
      <c r="E278" s="44" t="s">
        <v>88</v>
      </c>
      <c r="F278" s="45">
        <v>100</v>
      </c>
      <c r="G278" s="49">
        <v>43983</v>
      </c>
      <c r="H278" s="130" t="s">
        <v>114</v>
      </c>
      <c r="I278" s="131"/>
      <c r="J278" s="131"/>
      <c r="K278" s="132"/>
      <c r="L278" s="30"/>
      <c r="M278" s="174"/>
      <c r="N278" s="27"/>
      <c r="O278" s="126"/>
      <c r="P278" s="40"/>
      <c r="Q278" s="123"/>
      <c r="S278" s="1"/>
    </row>
    <row r="279" spans="1:25" x14ac:dyDescent="0.2">
      <c r="A279" s="1"/>
      <c r="C279" s="41"/>
      <c r="D279" s="30"/>
      <c r="E279" s="47"/>
      <c r="F279" s="69"/>
      <c r="G279" s="58"/>
      <c r="H279" s="59"/>
      <c r="I279" s="60"/>
      <c r="J279" s="60"/>
      <c r="K279" s="60"/>
      <c r="L279" s="61"/>
      <c r="M279" s="30"/>
      <c r="N279" s="33"/>
      <c r="O279" s="30"/>
      <c r="P279" s="30"/>
      <c r="Q279" s="32"/>
      <c r="S279" s="1"/>
    </row>
    <row r="280" spans="1:25" x14ac:dyDescent="0.2">
      <c r="A280" s="1"/>
      <c r="C280" s="41"/>
      <c r="D280" s="30"/>
      <c r="E280" s="94">
        <f>COUNT(G267:G278)</f>
        <v>12</v>
      </c>
      <c r="F280" s="90" t="s">
        <v>115</v>
      </c>
      <c r="H280" s="59"/>
      <c r="I280" s="60"/>
      <c r="J280" s="60"/>
      <c r="K280" s="60"/>
      <c r="L280" s="61"/>
      <c r="M280" s="30"/>
      <c r="N280" s="33"/>
      <c r="O280" s="30"/>
      <c r="P280" s="30"/>
      <c r="Q280" s="32"/>
      <c r="S280" s="1"/>
    </row>
    <row r="281" spans="1:25" x14ac:dyDescent="0.2">
      <c r="A281" s="1"/>
      <c r="C281" s="41"/>
      <c r="D281" s="30"/>
      <c r="E281" s="47"/>
      <c r="F281" s="71">
        <f>SUM(F267:F278)</f>
        <v>9200</v>
      </c>
      <c r="G281" s="91" t="s">
        <v>155</v>
      </c>
      <c r="H281" s="59"/>
      <c r="I281" s="60"/>
      <c r="J281" s="60"/>
      <c r="K281" s="60"/>
      <c r="L281" s="61"/>
      <c r="M281" s="30"/>
      <c r="N281" s="33"/>
      <c r="O281" s="30"/>
      <c r="P281" s="30"/>
      <c r="Q281" s="32"/>
      <c r="S281" s="1"/>
    </row>
    <row r="282" spans="1:25" x14ac:dyDescent="0.2">
      <c r="A282" s="1"/>
      <c r="C282" s="41"/>
      <c r="D282" s="66"/>
      <c r="E282" s="69"/>
      <c r="F282" s="71" t="str">
        <f>IF(F281=F262,"True", "Does not Agree")</f>
        <v>True</v>
      </c>
      <c r="G282" s="91" t="s">
        <v>178</v>
      </c>
      <c r="H282" s="59"/>
      <c r="I282" s="60"/>
      <c r="J282" s="60"/>
      <c r="K282" s="60"/>
      <c r="L282" s="61"/>
      <c r="M282" s="66"/>
      <c r="N282" s="33"/>
      <c r="O282" s="66"/>
      <c r="P282" s="66"/>
      <c r="Q282" s="32"/>
      <c r="S282" s="1"/>
    </row>
    <row r="283" spans="1:25" x14ac:dyDescent="0.2">
      <c r="A283" s="1"/>
      <c r="C283" s="41"/>
      <c r="D283" s="66"/>
      <c r="E283" s="69"/>
      <c r="F283" s="69"/>
      <c r="G283" s="58"/>
      <c r="H283" s="59"/>
      <c r="I283" s="60"/>
      <c r="J283" s="60"/>
      <c r="K283" s="60"/>
      <c r="L283" s="61"/>
      <c r="M283" s="66"/>
      <c r="N283" s="33"/>
      <c r="O283" s="66"/>
      <c r="P283" s="66"/>
      <c r="Q283" s="32"/>
      <c r="S283" s="1"/>
    </row>
    <row r="284" spans="1:25" x14ac:dyDescent="0.2">
      <c r="A284" s="1"/>
      <c r="J284" s="30"/>
      <c r="K284" s="30"/>
      <c r="Q284" s="32"/>
      <c r="S284" s="1"/>
    </row>
    <row r="285" spans="1:25" s="65" customFormat="1" ht="11.25" x14ac:dyDescent="0.2">
      <c r="A285" s="62" t="s">
        <v>116</v>
      </c>
      <c r="B285" s="63"/>
      <c r="C285" s="63"/>
      <c r="D285" s="63"/>
      <c r="E285" s="63"/>
      <c r="F285" s="63"/>
      <c r="G285" s="63"/>
      <c r="H285" s="63"/>
      <c r="I285" s="63"/>
      <c r="J285" s="63"/>
      <c r="K285" s="63"/>
      <c r="L285" s="63"/>
      <c r="M285" s="63"/>
      <c r="N285" s="63"/>
      <c r="O285" s="63"/>
      <c r="P285" s="63"/>
      <c r="Q285" s="64"/>
      <c r="R285" s="63"/>
      <c r="S285" s="63"/>
      <c r="U285" s="93"/>
      <c r="V285" s="93"/>
      <c r="W285" s="93"/>
      <c r="X285" s="93"/>
      <c r="Y285" s="93"/>
    </row>
  </sheetData>
  <mergeCells count="201">
    <mergeCell ref="Q242:Q246"/>
    <mergeCell ref="O242:O246"/>
    <mergeCell ref="M242:M246"/>
    <mergeCell ref="H247:K247"/>
    <mergeCell ref="F12:G12"/>
    <mergeCell ref="F11:G11"/>
    <mergeCell ref="F10:G10"/>
    <mergeCell ref="F9:G9"/>
    <mergeCell ref="F13:G13"/>
    <mergeCell ref="H170:K170"/>
    <mergeCell ref="H169:K169"/>
    <mergeCell ref="H171:K171"/>
    <mergeCell ref="H172:K172"/>
    <mergeCell ref="H173:K173"/>
    <mergeCell ref="D231:Q231"/>
    <mergeCell ref="E239:Q239"/>
    <mergeCell ref="E240:M240"/>
    <mergeCell ref="E217:Q217"/>
    <mergeCell ref="E218:M218"/>
    <mergeCell ref="M220:M226"/>
    <mergeCell ref="O220:O226"/>
    <mergeCell ref="H219:K219"/>
    <mergeCell ref="H220:K220"/>
    <mergeCell ref="H222:K222"/>
    <mergeCell ref="H275:K275"/>
    <mergeCell ref="H276:K276"/>
    <mergeCell ref="H277:K277"/>
    <mergeCell ref="H278:K278"/>
    <mergeCell ref="H241:K241"/>
    <mergeCell ref="H266:K266"/>
    <mergeCell ref="H242:K242"/>
    <mergeCell ref="H243:K243"/>
    <mergeCell ref="H244:K244"/>
    <mergeCell ref="H245:K245"/>
    <mergeCell ref="H246:K246"/>
    <mergeCell ref="E264:Q264"/>
    <mergeCell ref="E265:M265"/>
    <mergeCell ref="M267:M278"/>
    <mergeCell ref="M248:M259"/>
    <mergeCell ref="O248:O259"/>
    <mergeCell ref="H248:K248"/>
    <mergeCell ref="H249:K249"/>
    <mergeCell ref="H250:K250"/>
    <mergeCell ref="H251:K251"/>
    <mergeCell ref="H252:K252"/>
    <mergeCell ref="H253:K253"/>
    <mergeCell ref="H254:K254"/>
    <mergeCell ref="H255:K255"/>
    <mergeCell ref="H224:K224"/>
    <mergeCell ref="H225:K225"/>
    <mergeCell ref="H226:K226"/>
    <mergeCell ref="E205:Q205"/>
    <mergeCell ref="E206:M206"/>
    <mergeCell ref="M208:M212"/>
    <mergeCell ref="O208:O212"/>
    <mergeCell ref="H208:K208"/>
    <mergeCell ref="H209:K209"/>
    <mergeCell ref="H210:K210"/>
    <mergeCell ref="H211:K211"/>
    <mergeCell ref="H212:K212"/>
    <mergeCell ref="H207:K207"/>
    <mergeCell ref="Q220:Q226"/>
    <mergeCell ref="Q208:Q212"/>
    <mergeCell ref="H221:K221"/>
    <mergeCell ref="E194:Q194"/>
    <mergeCell ref="E195:M195"/>
    <mergeCell ref="E196:I196"/>
    <mergeCell ref="E197:I197"/>
    <mergeCell ref="M197:M201"/>
    <mergeCell ref="O197:O201"/>
    <mergeCell ref="E198:I198"/>
    <mergeCell ref="E199:I199"/>
    <mergeCell ref="E200:I200"/>
    <mergeCell ref="E201:I201"/>
    <mergeCell ref="Q197:Q201"/>
    <mergeCell ref="E180:M180"/>
    <mergeCell ref="M182:M188"/>
    <mergeCell ref="O182:O188"/>
    <mergeCell ref="H182:K182"/>
    <mergeCell ref="H181:K181"/>
    <mergeCell ref="H183:K183"/>
    <mergeCell ref="H186:K186"/>
    <mergeCell ref="H187:K187"/>
    <mergeCell ref="H188:K188"/>
    <mergeCell ref="H185:K185"/>
    <mergeCell ref="H184:K184"/>
    <mergeCell ref="O170:O174"/>
    <mergeCell ref="E179:Q179"/>
    <mergeCell ref="E168:M168"/>
    <mergeCell ref="M170:M174"/>
    <mergeCell ref="H174:K174"/>
    <mergeCell ref="E159:I159"/>
    <mergeCell ref="M159:M163"/>
    <mergeCell ref="O159:O163"/>
    <mergeCell ref="E160:I160"/>
    <mergeCell ref="E161:I161"/>
    <mergeCell ref="E162:I162"/>
    <mergeCell ref="E163:I163"/>
    <mergeCell ref="H124:K124"/>
    <mergeCell ref="O133:O134"/>
    <mergeCell ref="H134:K134"/>
    <mergeCell ref="H147:K147"/>
    <mergeCell ref="H148:K148"/>
    <mergeCell ref="D153:Q153"/>
    <mergeCell ref="D155:Q155"/>
    <mergeCell ref="E156:Q156"/>
    <mergeCell ref="E157:M157"/>
    <mergeCell ref="D139:Q140"/>
    <mergeCell ref="E141:M141"/>
    <mergeCell ref="H142:K142"/>
    <mergeCell ref="H143:K143"/>
    <mergeCell ref="M143:M148"/>
    <mergeCell ref="O143:O148"/>
    <mergeCell ref="H144:K144"/>
    <mergeCell ref="H146:K146"/>
    <mergeCell ref="H145:K145"/>
    <mergeCell ref="D18:Q18"/>
    <mergeCell ref="H20:K20"/>
    <mergeCell ref="E60:M60"/>
    <mergeCell ref="H61:K61"/>
    <mergeCell ref="M62:M72"/>
    <mergeCell ref="O62:O72"/>
    <mergeCell ref="D78:Q78"/>
    <mergeCell ref="E79:M79"/>
    <mergeCell ref="E49:M49"/>
    <mergeCell ref="H50:K50"/>
    <mergeCell ref="M51:M53"/>
    <mergeCell ref="O51:O53"/>
    <mergeCell ref="D59:Q59"/>
    <mergeCell ref="M21:M32"/>
    <mergeCell ref="O21:O32"/>
    <mergeCell ref="Q21:Q32"/>
    <mergeCell ref="D38:Q38"/>
    <mergeCell ref="H41:K41"/>
    <mergeCell ref="M42:M44"/>
    <mergeCell ref="O42:O44"/>
    <mergeCell ref="D116:Q116"/>
    <mergeCell ref="E48:Q48"/>
    <mergeCell ref="E39:Q39"/>
    <mergeCell ref="H106:K106"/>
    <mergeCell ref="H107:K107"/>
    <mergeCell ref="H108:K108"/>
    <mergeCell ref="H109:K109"/>
    <mergeCell ref="H110:K110"/>
    <mergeCell ref="H111:K111"/>
    <mergeCell ref="H80:K80"/>
    <mergeCell ref="M81:M91"/>
    <mergeCell ref="O81:O91"/>
    <mergeCell ref="E101:M101"/>
    <mergeCell ref="H102:K102"/>
    <mergeCell ref="H103:K103"/>
    <mergeCell ref="M103:M112"/>
    <mergeCell ref="D97:Q97"/>
    <mergeCell ref="Q42:Q44"/>
    <mergeCell ref="D130:Q130"/>
    <mergeCell ref="E167:Q167"/>
    <mergeCell ref="O103:O112"/>
    <mergeCell ref="H104:K104"/>
    <mergeCell ref="H105:K105"/>
    <mergeCell ref="E158:I158"/>
    <mergeCell ref="H125:K125"/>
    <mergeCell ref="E131:M131"/>
    <mergeCell ref="H132:K132"/>
    <mergeCell ref="H133:K133"/>
    <mergeCell ref="M133:M134"/>
    <mergeCell ref="H112:K112"/>
    <mergeCell ref="D118:Q118"/>
    <mergeCell ref="E119:M119"/>
    <mergeCell ref="H120:K120"/>
    <mergeCell ref="Q81:Q91"/>
    <mergeCell ref="Q62:Q72"/>
    <mergeCell ref="Q51:Q53"/>
    <mergeCell ref="H121:K121"/>
    <mergeCell ref="M121:M125"/>
    <mergeCell ref="O121:O125"/>
    <mergeCell ref="H122:K122"/>
    <mergeCell ref="H123:K123"/>
    <mergeCell ref="C6:Q7"/>
    <mergeCell ref="D17:Q17"/>
    <mergeCell ref="Q267:Q278"/>
    <mergeCell ref="Q248:Q259"/>
    <mergeCell ref="O267:O278"/>
    <mergeCell ref="H256:K256"/>
    <mergeCell ref="H257:K257"/>
    <mergeCell ref="H258:K258"/>
    <mergeCell ref="H259:K259"/>
    <mergeCell ref="H267:K267"/>
    <mergeCell ref="H268:K268"/>
    <mergeCell ref="H269:K269"/>
    <mergeCell ref="H270:K270"/>
    <mergeCell ref="H271:K271"/>
    <mergeCell ref="H272:K272"/>
    <mergeCell ref="H273:K273"/>
    <mergeCell ref="H274:K274"/>
    <mergeCell ref="Q182:Q188"/>
    <mergeCell ref="Q159:Q163"/>
    <mergeCell ref="Q143:Q148"/>
    <mergeCell ref="Q170:Q174"/>
    <mergeCell ref="Q103:Q112"/>
    <mergeCell ref="Q133:Q134"/>
    <mergeCell ref="Q121:Q125"/>
  </mergeCells>
  <conditionalFormatting sqref="B116:R152">
    <cfRule type="expression" dxfId="0" priority="1">
      <formula>$F$13="Form 3508EZ"</formula>
    </cfRule>
  </conditionalFormatting>
  <dataValidations count="2">
    <dataValidation type="list" allowBlank="1" showInputMessage="1" showErrorMessage="1" sqref="F10:G10">
      <formula1>$U$4:$U$10</formula1>
    </dataValidation>
    <dataValidation type="list" allowBlank="1" showInputMessage="1" showErrorMessage="1" sqref="F13:G13">
      <formula1>$V$4:$V$5</formula1>
    </dataValidation>
  </dataValidations>
  <pageMargins left="0.35" right="0.35" top="0.5" bottom="0.5" header="0.3" footer="0.3"/>
  <pageSetup scale="63" orientation="portrait" verticalDpi="1200" r:id="rId1"/>
  <headerFooter>
    <oddFooter>&amp;A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Document Checklist 3508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DeSonia</dc:creator>
  <cp:lastModifiedBy>John Carpenter</cp:lastModifiedBy>
  <dcterms:created xsi:type="dcterms:W3CDTF">2020-07-08T20:29:06Z</dcterms:created>
  <dcterms:modified xsi:type="dcterms:W3CDTF">2020-08-07T17:59:14Z</dcterms:modified>
</cp:coreProperties>
</file>